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Nicola.Corless\Desktop\"/>
    </mc:Choice>
  </mc:AlternateContent>
  <xr:revisionPtr revIDLastSave="0" documentId="8_{018D4339-207C-4AAF-AF8E-490A1FD0AAFB}" xr6:coauthVersionLast="47" xr6:coauthVersionMax="47" xr10:uidLastSave="{00000000-0000-0000-0000-000000000000}"/>
  <bookViews>
    <workbookView xWindow="-110" yWindow="-110" windowWidth="19420" windowHeight="10300" xr2:uid="{0BE7CC7E-F548-49D1-BA15-691628D07A23}"/>
  </bookViews>
  <sheets>
    <sheet name="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4" i="1" l="1"/>
  <c r="AC5" i="1"/>
  <c r="AC6" i="1"/>
  <c r="AC31" i="1" s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Y30" i="1"/>
  <c r="Z30" i="1"/>
  <c r="AA30" i="1"/>
  <c r="AB30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AC30" i="1"/>
</calcChain>
</file>

<file path=xl/sharedStrings.xml><?xml version="1.0" encoding="utf-8"?>
<sst xmlns="http://schemas.openxmlformats.org/spreadsheetml/2006/main" count="57" uniqueCount="56">
  <si>
    <t xml:space="preserve">P1 &amp; P2 Schemes - county breakdown to </t>
  </si>
  <si>
    <t>County</t>
  </si>
  <si>
    <t>BISS</t>
  </si>
  <si>
    <t>CRISS</t>
  </si>
  <si>
    <t>CISYF</t>
  </si>
  <si>
    <t>Eco</t>
  </si>
  <si>
    <t>SIS</t>
  </si>
  <si>
    <t>NSWS</t>
  </si>
  <si>
    <t>ANC</t>
  </si>
  <si>
    <t>SCEP</t>
  </si>
  <si>
    <t>DBWS</t>
  </si>
  <si>
    <t>SIM</t>
  </si>
  <si>
    <t>Protein Aid</t>
  </si>
  <si>
    <t>MSSM/RCSM</t>
  </si>
  <si>
    <t>Tillage Top Up</t>
  </si>
  <si>
    <t>BAP</t>
  </si>
  <si>
    <t>Cooley Flood Damage</t>
  </si>
  <si>
    <t>National Dairy Beef Weighing Scheme 2025</t>
  </si>
  <si>
    <t>Beef Welfare Scheme 2025</t>
  </si>
  <si>
    <t>Knowledge Transfer - Particpant Payments</t>
  </si>
  <si>
    <t>TAMS</t>
  </si>
  <si>
    <t>Forestry</t>
  </si>
  <si>
    <t>OFS</t>
  </si>
  <si>
    <t>Traditional Farm Building Scheme</t>
  </si>
  <si>
    <t>ACRES</t>
  </si>
  <si>
    <t>BVD Tags</t>
  </si>
  <si>
    <t>Succession Planning Advice Grant 
(2024 Paid in 2025)</t>
  </si>
  <si>
    <t>Collaborative Farming Grant</t>
  </si>
  <si>
    <t>BOVINE TB COMPENSATION PAYMENTS</t>
  </si>
  <si>
    <t>Total</t>
  </si>
  <si>
    <t>CARLOW</t>
  </si>
  <si>
    <t>CAVAN</t>
  </si>
  <si>
    <t>CLARE</t>
  </si>
  <si>
    <t xml:space="preserve">CORK </t>
  </si>
  <si>
    <t>DONEGAL</t>
  </si>
  <si>
    <t>DUBLIN</t>
  </si>
  <si>
    <t>GALWAY</t>
  </si>
  <si>
    <t>KERRY</t>
  </si>
  <si>
    <t>KILDARE</t>
  </si>
  <si>
    <t>KILKENNY</t>
  </si>
  <si>
    <t>LAOIS</t>
  </si>
  <si>
    <t>LEITRIM</t>
  </si>
  <si>
    <t>LIMERICK</t>
  </si>
  <si>
    <t>LONGFORD</t>
  </si>
  <si>
    <t>LOUTH</t>
  </si>
  <si>
    <t>MAYO</t>
  </si>
  <si>
    <t>MEATH</t>
  </si>
  <si>
    <t>MONAGHAN</t>
  </si>
  <si>
    <t>OFFALY</t>
  </si>
  <si>
    <t>ROSCOMMON</t>
  </si>
  <si>
    <t>SLIGO</t>
  </si>
  <si>
    <t>TIPPERARY</t>
  </si>
  <si>
    <t>WATERFORD</t>
  </si>
  <si>
    <t>WESTMEATH</t>
  </si>
  <si>
    <t>WEXFORD</t>
  </si>
  <si>
    <t>WICKLOW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</si>
</sst>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€&quot;* #,##0.00_-;\-&quot;€&quot;* #,##0.00_-;_-&quot;€&quot;* &quot;-&quot;??_-;_-@_-"/>
    <numFmt numFmtId="164" formatCode="_-[$€-1809]* #,##0.00_-;\-[$€-1809]* #,##0.00_-;_-[$€-1809]* &quot;-&quot;??_-;_-@_-"/>
    <numFmt numFmtId="165" formatCode="&quot;€&quot;#,##0.00"/>
    <numFmt numFmtId="166" formatCode="&quot;€&quot;#,##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8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7" fillId="0" borderId="0"/>
  </cellStyleXfs>
  <cellXfs count="2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/>
    <xf numFmtId="164" fontId="4" fillId="0" borderId="5" xfId="0" applyNumberFormat="1" applyFont="1" applyBorder="1" applyAlignment="1">
      <alignment horizontal="right" vertical="top" wrapText="1"/>
    </xf>
    <xf numFmtId="44" fontId="4" fillId="0" borderId="5" xfId="1" applyFont="1" applyBorder="1" applyAlignment="1">
      <alignment horizontal="right" vertical="top" wrapText="1"/>
    </xf>
    <xf numFmtId="165" fontId="4" fillId="0" borderId="6" xfId="0" applyNumberFormat="1" applyFont="1" applyBorder="1"/>
    <xf numFmtId="164" fontId="4" fillId="0" borderId="6" xfId="0" applyNumberFormat="1" applyFont="1" applyBorder="1"/>
    <xf numFmtId="164" fontId="5" fillId="0" borderId="6" xfId="0" applyNumberFormat="1" applyFont="1" applyBorder="1" applyAlignment="1">
      <alignment horizontal="right"/>
    </xf>
    <xf numFmtId="164" fontId="6" fillId="0" borderId="7" xfId="0" applyNumberFormat="1" applyFont="1" applyBorder="1" applyAlignment="1">
      <alignment horizontal="right"/>
    </xf>
    <xf numFmtId="164" fontId="5" fillId="0" borderId="6" xfId="0" applyNumberFormat="1" applyFont="1" applyBorder="1" applyAlignment="1">
      <alignment horizontal="right" vertical="center"/>
    </xf>
    <xf numFmtId="0" fontId="3" fillId="0" borderId="8" xfId="0" applyFont="1" applyBorder="1"/>
    <xf numFmtId="164" fontId="6" fillId="0" borderId="9" xfId="0" applyNumberFormat="1" applyFont="1" applyBorder="1"/>
    <xf numFmtId="44" fontId="5" fillId="0" borderId="7" xfId="0" applyNumberFormat="1" applyFont="1" applyBorder="1" applyAlignment="1">
      <alignment horizontal="right"/>
    </xf>
    <xf numFmtId="164" fontId="6" fillId="0" borderId="11" xfId="0" applyNumberFormat="1" applyFont="1" applyBorder="1" applyAlignment="1">
      <alignment horizontal="right"/>
    </xf>
    <xf numFmtId="44" fontId="9" fillId="0" borderId="10" xfId="0" applyNumberFormat="1" applyFont="1" applyBorder="1" applyAlignment="1">
      <alignment horizontal="right" wrapText="1"/>
    </xf>
    <xf numFmtId="44" fontId="9" fillId="0" borderId="6" xfId="0" applyNumberFormat="1" applyFont="1" applyBorder="1" applyAlignment="1">
      <alignment horizontal="right" wrapText="1" readingOrder="1"/>
    </xf>
    <xf numFmtId="0" fontId="6" fillId="0" borderId="0" xfId="0" applyFont="1"/>
    <xf numFmtId="0" fontId="4" fillId="0" borderId="0" xfId="0" applyFont="1"/>
    <xf numFmtId="14" fontId="4" fillId="0" borderId="0" xfId="0" applyNumberFormat="1" applyFont="1"/>
    <xf numFmtId="166" fontId="10" fillId="0" borderId="0" xfId="3" applyNumberFormat="1" applyFont="1" applyAlignment="1">
      <alignment horizontal="right"/>
    </xf>
    <xf numFmtId="0" fontId="4" fillId="0" borderId="5" xfId="0" applyFont="1" applyBorder="1" applyAlignment="1">
      <alignment horizontal="right" vertical="top" wrapText="1"/>
    </xf>
  </cellXfs>
  <cellStyles count="4">
    <cellStyle name="Currency" xfId="1" builtinId="4"/>
    <cellStyle name="Normal" xfId="0" builtinId="0"/>
    <cellStyle name="Normal 2" xfId="2" xr:uid="{A3473A28-24F7-41C2-B127-2D1D507FCA32}"/>
    <cellStyle name="Normal 2 2" xfId="3" xr:uid="{5D415004-9A7D-48CA-B9F8-9935D9F6CED7}"/>
  </cellStyles>
  <dxfs count="6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4" formatCode="_-[$€-1809]* #,##0.00_-;\-[$€-1809]* #,##0.00_-;_-[$€-1809]* &quot;-&quot;??_-;_-@_-"/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4" formatCode="_-[$€-1809]* #,##0.00_-;\-[$€-1809]* #,##0.00_-;_-[$€-1809]* &quot;-&quot;??_-;_-@_-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5" formatCode="&quot;€&quot;#,##0.0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5" formatCode="&quot;€&quot;#,##0.0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5" formatCode="&quot;€&quot;#,##0.0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64" formatCode="_-[$€-1809]* #,##0.00_-;\-[$€-1809]* #,##0.00_-;_-[$€-1809]* &quot;-&quot;??_-;_-@_-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minor"/>
      </font>
      <numFmt numFmtId="165" formatCode="&quot;€&quot;#,##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5" formatCode="&quot;€&quot;#,##0.0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minor"/>
      </font>
      <numFmt numFmtId="165" formatCode="&quot;€&quot;#,##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64" formatCode="_-[$€-1809]* #,##0.00_-;\-[$€-1809]* #,##0.00_-;_-[$€-1809]* &quot;-&quot;??_-;_-@_-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minor"/>
      </font>
      <numFmt numFmtId="164" formatCode="_-[$€-1809]* #,##0.00_-;\-[$€-1809]* #,##0.00_-;_-[$€-1809]* &quot;-&quot;??_-;_-@_-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 Narrow"/>
        <family val="2"/>
        <scheme val="minor"/>
      </font>
      <numFmt numFmtId="34" formatCode="_-&quot;€&quot;* #,##0.00_-;\-&quot;€&quot;* #,##0.00_-;_-&quot;€&quot;* &quot;-&quot;??_-;_-@_-"/>
      <alignment horizontal="right" vertical="bottom" textRotation="0" wrapText="1" indent="0" justifyLastLine="0" shrinkToFit="0" readingOrder="0"/>
      <border diagonalUp="0" diagonalDown="0" outline="0">
        <left style="thin">
          <color rgb="FF666666"/>
        </left>
        <right style="thin">
          <color rgb="FF666666"/>
        </right>
        <top style="thin">
          <color rgb="FF666666"/>
        </top>
        <bottom style="thin">
          <color rgb="FF66666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Aptos Narrow"/>
        <family val="2"/>
        <scheme val="minor"/>
      </font>
      <numFmt numFmtId="34" formatCode="_-&quot;€&quot;* #,##0.00_-;\-&quot;€&quot;* #,##0.00_-;_-&quot;€&quot;* &quot;-&quot;??_-;_-@_-"/>
      <fill>
        <patternFill patternType="solid">
          <fgColor indexed="64"/>
          <bgColor rgb="FFFFFF00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rgb="FF666666"/>
        </left>
        <right style="thin">
          <color rgb="FF666666"/>
        </right>
        <top style="thin">
          <color rgb="FF666666"/>
        </top>
        <bottom style="thin">
          <color rgb="FF66666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Aptos Narrow"/>
        <family val="2"/>
        <scheme val="minor"/>
      </font>
      <numFmt numFmtId="34" formatCode="_-&quot;€&quot;* #,##0.00_-;\-&quot;€&quot;* #,##0.00_-;_-&quot;€&quot;* &quot;-&quot;??_-;_-@_-"/>
      <fill>
        <patternFill patternType="solid">
          <fgColor indexed="64"/>
          <bgColor rgb="FFFFFF00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rgb="FF666666"/>
        </left>
        <right style="thin">
          <color rgb="FF666666"/>
        </right>
        <top style="thin">
          <color rgb="FF666666"/>
        </top>
        <bottom style="thin">
          <color rgb="FF66666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 Narrow"/>
        <family val="2"/>
        <scheme val="minor"/>
      </font>
      <numFmt numFmtId="34" formatCode="_-&quot;€&quot;* #,##0.00_-;\-&quot;€&quot;* #,##0.00_-;_-&quot;€&quot;* &quot;-&quot;??_-;_-@_-"/>
      <alignment horizontal="right" vertical="bottom" textRotation="0" wrapText="1" indent="0" justifyLastLine="0" shrinkToFit="0" readingOrder="0"/>
      <border diagonalUp="0" diagonalDown="0" outline="0">
        <left style="thin">
          <color rgb="FF666666"/>
        </left>
        <right style="thin">
          <color rgb="FF666666"/>
        </right>
        <top style="thin">
          <color rgb="FF666666"/>
        </top>
        <bottom style="thin">
          <color rgb="FF66666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 Narrow"/>
        <family val="2"/>
        <scheme val="minor"/>
      </font>
      <numFmt numFmtId="34" formatCode="_-&quot;€&quot;* #,##0.00_-;\-&quot;€&quot;* #,##0.00_-;_-&quot;€&quot;* &quot;-&quot;??_-;_-@_-"/>
      <alignment horizontal="right" vertical="bottom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 Narrow"/>
        <family val="2"/>
        <scheme val="minor"/>
      </font>
      <numFmt numFmtId="34" formatCode="_-&quot;€&quot;* #,##0.00_-;\-&quot;€&quot;* #,##0.00_-;_-&quot;€&quot;* &quot;-&quot;??_-;_-@_-"/>
      <alignment horizontal="right" vertical="bottom" textRotation="0" wrapText="1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34" formatCode="_-&quot;€&quot;* #,##0.00_-;\-&quot;€&quot;* #,##0.00_-;_-&quot;€&quot;* &quot;-&quot;??_-;_-@_-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34" formatCode="_-&quot;€&quot;* #,##0.00_-;\-&quot;€&quot;* #,##0.00_-;_-&quot;€&quot;* &quot;-&quot;??_-;_-@_-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66" formatCode="&quot;€&quot;#,##0"/>
      <alignment horizontal="right" vertical="top" textRotation="0" wrapText="1" indent="0" justifyLastLine="0" shrinkToFit="0" readingOrder="0"/>
      <border diagonalUp="0" diagonalDown="0" outline="0">
        <left style="thin">
          <color rgb="FF777777"/>
        </left>
        <right style="thin">
          <color rgb="FF777777"/>
        </right>
        <top style="thin">
          <color rgb="FF777777"/>
        </top>
        <bottom style="thin">
          <color rgb="FF77777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 Narrow"/>
        <family val="2"/>
        <scheme val="minor"/>
      </font>
      <numFmt numFmtId="34" formatCode="_-&quot;€&quot;* #,##0.00_-;\-&quot;€&quot;* #,##0.00_-;_-&quot;€&quot;* &quot;-&quot;??_-;_-@_-"/>
      <fill>
        <patternFill patternType="solid">
          <fgColor indexed="64"/>
          <bgColor rgb="FFFFFF00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rgb="FF666666"/>
        </left>
        <right style="thin">
          <color rgb="FF666666"/>
        </right>
        <top style="thin">
          <color rgb="FF666666"/>
        </top>
        <bottom style="thin">
          <color rgb="FF66666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Aptos Narrow"/>
        <family val="2"/>
        <scheme val="minor"/>
      </font>
      <numFmt numFmtId="34" formatCode="_-&quot;€&quot;* #,##0.00_-;\-&quot;€&quot;* #,##0.00_-;_-&quot;€&quot;* &quot;-&quot;??_-;_-@_-"/>
      <fill>
        <patternFill patternType="solid">
          <fgColor indexed="64"/>
          <bgColor rgb="FFFFFF00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rgb="FF666666"/>
        </left>
        <right style="thin">
          <color rgb="FF666666"/>
        </right>
        <top style="thin">
          <color rgb="FF666666"/>
        </top>
        <bottom style="thin">
          <color rgb="FF66666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ptos Narrow"/>
        <family val="2"/>
        <scheme val="minor"/>
      </font>
      <numFmt numFmtId="166" formatCode="&quot;€&quot;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 Narrow"/>
        <family val="2"/>
        <scheme val="minor"/>
      </font>
      <numFmt numFmtId="34" formatCode="_-&quot;€&quot;* #,##0.00_-;\-&quot;€&quot;* #,##0.00_-;_-&quot;€&quot;* &quot;-&quot;??_-;_-@_-"/>
      <alignment horizontal="right" vertical="bottom" textRotation="0" wrapText="1" indent="0" justifyLastLine="0" shrinkToFit="0" readingOrder="0"/>
      <border diagonalUp="0" diagonalDown="0" outline="0">
        <left style="thin">
          <color rgb="FF666666"/>
        </left>
        <right style="thin">
          <color rgb="FF666666"/>
        </right>
        <top style="thin">
          <color rgb="FF666666"/>
        </top>
        <bottom style="thin">
          <color rgb="FF66666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 Narrow"/>
        <family val="2"/>
        <scheme val="minor"/>
      </font>
      <numFmt numFmtId="34" formatCode="_-&quot;€&quot;* #,##0.00_-;\-&quot;€&quot;* #,##0.00_-;_-&quot;€&quot;* &quot;-&quot;??_-;_-@_-"/>
      <alignment horizontal="right" vertical="bottom" textRotation="0" wrapText="1" indent="0" justifyLastLine="0" shrinkToFit="0" readingOrder="0"/>
      <border diagonalUp="0" diagonalDown="0" outline="0">
        <left style="thin">
          <color rgb="FF666666"/>
        </left>
        <right style="thin">
          <color rgb="FF666666"/>
        </right>
        <top style="thin">
          <color rgb="FF666666"/>
        </top>
        <bottom style="thin">
          <color rgb="FF66666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ptos Narrow"/>
        <family val="2"/>
        <scheme val="minor"/>
      </font>
      <numFmt numFmtId="34" formatCode="_-&quot;€&quot;* #,##0.00_-;\-&quot;€&quot;* #,##0.00_-;_-&quot;€&quot;* &quot;-&quot;??_-;_-@_-"/>
      <alignment horizontal="right" vertical="bottom" textRotation="0" wrapText="1" indent="0" justifyLastLine="0" shrinkToFit="0" readingOrder="0"/>
      <border diagonalUp="0" diagonalDown="0" outline="0">
        <left style="thin">
          <color rgb="FF666666"/>
        </left>
        <right style="thin">
          <color rgb="FF666666"/>
        </right>
        <top style="thin">
          <color rgb="FF666666"/>
        </top>
        <bottom style="thin">
          <color rgb="FF66666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5" formatCode="&quot;€&quot;#,##0.0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alignment horizontal="right" vertical="top" textRotation="0" wrapText="1" indent="0" justifyLastLine="0" shrinkToFit="0" readingOrder="0"/>
      <border diagonalUp="0" diagonalDown="0" outline="0">
        <left style="thin">
          <color rgb="FF777777"/>
        </left>
        <right style="thin">
          <color rgb="FF777777"/>
        </right>
        <top style="thin">
          <color rgb="FF777777"/>
        </top>
        <bottom style="thin">
          <color rgb="FF77777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minor"/>
      </font>
      <numFmt numFmtId="164" formatCode="_-[$€-1809]* #,##0.00_-;\-[$€-1809]* #,##0.00_-;_-[$€-1809]* &quot;-&quot;??_-;_-@_-"/>
      <alignment horizontal="right" vertical="top" textRotation="0" wrapText="1" indent="0" justifyLastLine="0" shrinkToFit="0" readingOrder="0"/>
      <border diagonalUp="0" diagonalDown="0" outline="0">
        <left style="thin">
          <color rgb="FF777777"/>
        </left>
        <right style="thin">
          <color rgb="FF777777"/>
        </right>
        <top style="thin">
          <color rgb="FF777777"/>
        </top>
        <bottom style="thin">
          <color rgb="FF77777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minor"/>
      </font>
      <numFmt numFmtId="164" formatCode="_-[$€-1809]* #,##0.00_-;\-[$€-1809]* #,##0.00_-;_-[$€-1809]* &quot;-&quot;??_-;_-@_-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ptos Narrow"/>
        <family val="2"/>
        <scheme val="minor"/>
      </font>
      <numFmt numFmtId="164" formatCode="_-[$€-1809]* #,##0.00_-;\-[$€-1809]* #,##0.00_-;_-[$€-1809]* &quot;-&quot;??_-;_-@_-"/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numFmt numFmtId="164" formatCode="_-[$€-1809]* #,##0.00_-;\-[$€-1809]* #,##0.00_-;_-[$€-1809]* &quot;-&quot;??_-;_-@_-"/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FAC8C6-6A1C-4B83-9C01-43C5753D0EEF}" name="Table2" displayName="Table2" ref="A3:AC31" totalsRowCount="1" headerRowDxfId="62" dataDxfId="60" totalsRowDxfId="58" headerRowBorderDxfId="61" tableBorderDxfId="59">
  <tableColumns count="29">
    <tableColumn id="1" xr3:uid="{FD3A8A34-6595-4897-B26D-F9C5EE1DDEB1}" name="County" dataDxfId="57" totalsRowDxfId="56"/>
    <tableColumn id="2" xr3:uid="{AE433A4E-FEEA-4BB3-87BC-9FFB255189C7}" name="BISS" dataDxfId="55" totalsRowDxfId="54"/>
    <tableColumn id="3" xr3:uid="{74BF09D7-E340-4AC0-9F3A-F2F12EE810A8}" name="CRISS" dataDxfId="53" totalsRowDxfId="52" dataCellStyle="Currency"/>
    <tableColumn id="10" xr3:uid="{C7716C50-C273-4BB0-8B30-487A15B70DAB}" name="CISYF" dataDxfId="51" totalsRowDxfId="50" dataCellStyle="Currency"/>
    <tableColumn id="4" xr3:uid="{D99DABAD-C8F8-4A5D-B796-D018CBDC0079}" name="Eco" dataDxfId="49" totalsRowDxfId="48" dataCellStyle="Currency"/>
    <tableColumn id="5" xr3:uid="{5CC0EDE5-872A-4B62-BC51-649A81156D27}" name="SIS" dataDxfId="47" totalsRowDxfId="46" dataCellStyle="Normal 2"/>
    <tableColumn id="6" xr3:uid="{428BE6AF-86D7-43A1-9660-E43835E92B97}" name="NSWS" dataDxfId="45" totalsRowDxfId="44" dataCellStyle="Normal 2"/>
    <tableColumn id="7" xr3:uid="{2C0B56C9-645F-44A1-B70B-31F8C812E4D1}" name="ANC" dataDxfId="43" totalsRowDxfId="42" dataCellStyle="Normal 2 2"/>
    <tableColumn id="8" xr3:uid="{8B695FA8-D5A7-41A8-9172-4450EF531D42}" name="SCEP" dataDxfId="41" totalsRowDxfId="40"/>
    <tableColumn id="23" xr3:uid="{CB5A4746-FF06-4582-A284-0D42B4678339}" name="DBWS" dataDxfId="39" totalsRowDxfId="38"/>
    <tableColumn id="13" xr3:uid="{F1EDC5EF-A65E-4181-86C9-C727CEA4CB61}" name="SIM" dataDxfId="37" totalsRowDxfId="36"/>
    <tableColumn id="14" xr3:uid="{C67D7442-8081-43F4-9F5A-A3E948B0C95F}" name="Protein Aid" dataDxfId="35" totalsRowDxfId="34"/>
    <tableColumn id="17" xr3:uid="{FB51D3E4-969B-43E3-9584-21787D065A30}" name="MSSM/RCSM" dataDxfId="33" totalsRowDxfId="32"/>
    <tableColumn id="11" xr3:uid="{4D4EBF18-68BC-42FE-8188-E18A3BB76F3F}" name="Tillage Top Up" dataDxfId="31" totalsRowDxfId="30"/>
    <tableColumn id="9" xr3:uid="{7DBD28BB-80B8-42DF-83FD-37050F9618D8}" name="BAP" dataDxfId="29" totalsRowDxfId="28"/>
    <tableColumn id="12" xr3:uid="{6E36283D-E6F6-44D5-B7E6-BF5C194EBF0C}" name="Cooley Flood Damage" dataDxfId="27" totalsRowDxfId="26"/>
    <tableColumn id="15" xr3:uid="{E6604EF7-4D64-4E8C-8055-EC2E8BEBFDDA}" name="National Dairy Beef Weighing Scheme 2025" dataDxfId="25" totalsRowDxfId="24"/>
    <tableColumn id="16" xr3:uid="{0551DB0F-74E5-462B-B08B-438E09882B51}" name="Beef Welfare Scheme 2025" dataDxfId="23" totalsRowDxfId="22"/>
    <tableColumn id="24" xr3:uid="{4912DC90-8AB5-406D-B702-AE3B034C3460}" name="Knowledge Transfer - Particpant Payments" dataDxfId="21" totalsRowDxfId="20"/>
    <tableColumn id="18" xr3:uid="{EBD88B56-90D9-40DE-BEDA-BA488EDC7716}" name="TAMS" dataDxfId="19" totalsRowDxfId="18"/>
    <tableColumn id="19" xr3:uid="{6F21E2DC-3359-4001-A933-36140C1113EA}" name="Forestry" dataDxfId="17" totalsRowDxfId="16"/>
    <tableColumn id="20" xr3:uid="{8861CA9A-11C8-4086-9A12-81DE38D397F8}" name="OFS" dataDxfId="15" totalsRowDxfId="14"/>
    <tableColumn id="29" xr3:uid="{C7E86B59-2A96-4B30-B301-E20B1B594DA2}" name="Traditional Farm Building Scheme" dataDxfId="13" totalsRowDxfId="12"/>
    <tableColumn id="21" xr3:uid="{4AFCCC78-7E8E-48F4-B8A6-F5D7B2A9936B}" name="ACRES" dataDxfId="11" totalsRowDxfId="10"/>
    <tableColumn id="26" xr3:uid="{0496E183-1498-4A62-AD5F-6C59C6ADABFE}" name="BVD Tags" dataDxfId="9" totalsRowDxfId="8"/>
    <tableColumn id="25" xr3:uid="{928358F7-C052-45D5-80A6-BD69D805709D}" name="Succession Planning Advice Grant _x000a_(2024 Paid in 2025)" dataDxfId="7" totalsRowDxfId="6"/>
    <tableColumn id="27" xr3:uid="{16F02402-3E00-4525-A8A4-8B53177F0F4F}" name="Collaborative Farming Grant" dataDxfId="5" totalsRowDxfId="4"/>
    <tableColumn id="28" xr3:uid="{EF0C2A60-3B02-465B-83BE-8AFB879F3265}" name="BOVINE TB COMPENSATION PAYMENTS" dataDxfId="3" totalsRowDxfId="2"/>
    <tableColumn id="22" xr3:uid="{4B716983-3440-436A-A5E8-986D8E876A80}" name="Total" totalsRowFunction="custom" dataDxfId="1" totalsRowDxfId="0">
      <calculatedColumnFormula>SUM(Table2[[#This Row],[BISS]:[BOVINE TB COMPENSATION PAYMENTS]])</calculatedColumnFormula>
      <totalsRowFormula>SUM(AC4:AC29)</totalsRow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D3AED-3463-4286-9069-1373A5095866}">
  <dimension ref="A1:AC31"/>
  <sheetViews>
    <sheetView tabSelected="1" workbookViewId="0"/>
  </sheetViews>
  <sheetFormatPr defaultRowHeight="14.5" x14ac:dyDescent="0.35"/>
  <cols>
    <col min="1" max="1" width="21.36328125" customWidth="1"/>
    <col min="2" max="3" width="16.36328125" bestFit="1" customWidth="1"/>
    <col min="4" max="4" width="15.36328125" bestFit="1" customWidth="1"/>
    <col min="5" max="5" width="15.6328125" bestFit="1" customWidth="1"/>
    <col min="6" max="7" width="14.6328125" customWidth="1"/>
    <col min="8" max="8" width="15.6328125" bestFit="1" customWidth="1"/>
    <col min="9" max="9" width="15.36328125" bestFit="1" customWidth="1"/>
    <col min="10" max="10" width="14.6328125" customWidth="1"/>
    <col min="11" max="11" width="15.6328125" customWidth="1"/>
    <col min="12" max="12" width="13.36328125" customWidth="1"/>
    <col min="13" max="13" width="15.90625" bestFit="1" customWidth="1"/>
    <col min="14" max="14" width="17.6328125" bestFit="1" customWidth="1"/>
    <col min="15" max="15" width="15.6328125" customWidth="1"/>
    <col min="16" max="16" width="14.36328125" customWidth="1"/>
    <col min="17" max="17" width="16.36328125" customWidth="1"/>
    <col min="18" max="18" width="15.36328125" customWidth="1"/>
    <col min="19" max="19" width="17.90625" bestFit="1" customWidth="1"/>
    <col min="20" max="20" width="14.6328125" bestFit="1" customWidth="1"/>
    <col min="21" max="21" width="17.90625" customWidth="1"/>
    <col min="22" max="22" width="14.6328125" bestFit="1" customWidth="1"/>
    <col min="23" max="23" width="17" bestFit="1" customWidth="1"/>
    <col min="24" max="27" width="17" customWidth="1"/>
    <col min="28" max="28" width="17" bestFit="1" customWidth="1"/>
    <col min="29" max="29" width="24.6328125" customWidth="1"/>
  </cols>
  <sheetData>
    <row r="1" spans="1:29" x14ac:dyDescent="0.35">
      <c r="A1" s="19" t="s">
        <v>0</v>
      </c>
      <c r="B1" s="20"/>
      <c r="C1" s="21">
        <v>46009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</row>
    <row r="2" spans="1:29" x14ac:dyDescent="0.3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53.25" customHeight="1" x14ac:dyDescent="0.35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</row>
    <row r="4" spans="1:29" x14ac:dyDescent="0.35">
      <c r="A4" s="5" t="s">
        <v>30</v>
      </c>
      <c r="B4" s="6">
        <v>11431719.689999999</v>
      </c>
      <c r="C4" s="7">
        <v>1592977.14</v>
      </c>
      <c r="D4" s="8">
        <v>440116.18</v>
      </c>
      <c r="E4" s="17">
        <v>4520756.66</v>
      </c>
      <c r="F4" s="17">
        <v>450024</v>
      </c>
      <c r="G4" s="17">
        <v>567108.31000000006</v>
      </c>
      <c r="H4" s="22">
        <v>1835072.8</v>
      </c>
      <c r="I4" s="17">
        <v>784169.84</v>
      </c>
      <c r="J4" s="17">
        <v>46023.6</v>
      </c>
      <c r="K4" s="23">
        <v>491585.25</v>
      </c>
      <c r="L4" s="15">
        <v>720312</v>
      </c>
      <c r="M4" s="15">
        <v>100429</v>
      </c>
      <c r="N4" s="18">
        <v>1829510</v>
      </c>
      <c r="O4" s="18">
        <v>317387.34999999998</v>
      </c>
      <c r="P4" s="17"/>
      <c r="Q4" s="17">
        <v>74851.199999999997</v>
      </c>
      <c r="R4" s="17">
        <v>445760.9</v>
      </c>
      <c r="S4" s="17">
        <v>52600</v>
      </c>
      <c r="T4" s="9">
        <v>2163329.63</v>
      </c>
      <c r="U4" s="10">
        <v>508425.64000000007</v>
      </c>
      <c r="V4" s="10">
        <v>415702.33</v>
      </c>
      <c r="W4" s="10">
        <v>47485</v>
      </c>
      <c r="X4" s="10">
        <v>3295170.72</v>
      </c>
      <c r="Y4" s="10">
        <v>40348</v>
      </c>
      <c r="Z4" s="10">
        <v>0</v>
      </c>
      <c r="AA4" s="10">
        <v>2300</v>
      </c>
      <c r="AB4" s="10">
        <v>420304.86000000004</v>
      </c>
      <c r="AC4" s="11">
        <f>SUM(Table2[[#This Row],[BISS]:[BOVINE TB COMPENSATION PAYMENTS]])</f>
        <v>32593470.099999998</v>
      </c>
    </row>
    <row r="5" spans="1:29" x14ac:dyDescent="0.35">
      <c r="A5" s="5" t="s">
        <v>31</v>
      </c>
      <c r="B5" s="6">
        <v>19933484.260000002</v>
      </c>
      <c r="C5" s="7">
        <v>4258007.88</v>
      </c>
      <c r="D5" s="8">
        <v>1078382.3700000001</v>
      </c>
      <c r="E5" s="17">
        <v>9068767.2300000004</v>
      </c>
      <c r="F5" s="17">
        <v>305388</v>
      </c>
      <c r="G5" s="17">
        <v>420419.89</v>
      </c>
      <c r="H5" s="22">
        <v>10344194.559999999</v>
      </c>
      <c r="I5" s="17">
        <v>2160454.17</v>
      </c>
      <c r="J5" s="17">
        <v>142330</v>
      </c>
      <c r="K5" s="23">
        <v>24817.5</v>
      </c>
      <c r="L5" s="15">
        <v>11976</v>
      </c>
      <c r="M5" s="15">
        <v>60806</v>
      </c>
      <c r="N5" s="18">
        <v>45578</v>
      </c>
      <c r="O5" s="18">
        <v>1982.75</v>
      </c>
      <c r="P5" s="17"/>
      <c r="Q5" s="17">
        <v>129397.2</v>
      </c>
      <c r="R5" s="17">
        <v>1340002.8</v>
      </c>
      <c r="S5" s="17">
        <v>291830</v>
      </c>
      <c r="T5" s="9">
        <v>3937355.33</v>
      </c>
      <c r="U5" s="10">
        <v>2894966.2000000025</v>
      </c>
      <c r="V5" s="10">
        <v>2541655.73</v>
      </c>
      <c r="W5" s="10">
        <v>27422</v>
      </c>
      <c r="X5" s="10">
        <v>11119182.18</v>
      </c>
      <c r="Y5" s="10">
        <v>140514.5</v>
      </c>
      <c r="Z5" s="10">
        <v>1500</v>
      </c>
      <c r="AA5" s="10">
        <v>5021.57</v>
      </c>
      <c r="AB5" s="10">
        <v>2549401.4100000006</v>
      </c>
      <c r="AC5" s="11">
        <f>SUM(Table2[[#This Row],[BISS]:[BOVINE TB COMPENSATION PAYMENTS]])</f>
        <v>72834837.529999986</v>
      </c>
    </row>
    <row r="6" spans="1:29" x14ac:dyDescent="0.35">
      <c r="A6" s="5" t="s">
        <v>32</v>
      </c>
      <c r="B6" s="6">
        <v>28540896.100000001</v>
      </c>
      <c r="C6" s="7">
        <v>5954454.3499999996</v>
      </c>
      <c r="D6" s="8">
        <v>1836957.28</v>
      </c>
      <c r="E6" s="17">
        <v>13478329.17</v>
      </c>
      <c r="F6" s="17">
        <v>69553.8</v>
      </c>
      <c r="G6" s="17">
        <v>83227.759999999995</v>
      </c>
      <c r="H6" s="22">
        <v>14624585.92</v>
      </c>
      <c r="I6" s="17">
        <v>4444378.82</v>
      </c>
      <c r="J6" s="17">
        <v>129333.2</v>
      </c>
      <c r="K6" s="23">
        <v>2465</v>
      </c>
      <c r="L6" s="15">
        <v>2301</v>
      </c>
      <c r="M6" s="15">
        <v>24930</v>
      </c>
      <c r="N6" s="18">
        <v>15978</v>
      </c>
      <c r="O6" s="18">
        <v>3206</v>
      </c>
      <c r="P6" s="17"/>
      <c r="Q6" s="17">
        <v>150875.20000000001</v>
      </c>
      <c r="R6" s="17">
        <v>2337871.5</v>
      </c>
      <c r="S6" s="17">
        <v>29540</v>
      </c>
      <c r="T6" s="9">
        <v>3110545.53</v>
      </c>
      <c r="U6" s="10">
        <v>5869183.2900000028</v>
      </c>
      <c r="V6" s="10">
        <v>3318929.67</v>
      </c>
      <c r="W6" s="10">
        <v>58431</v>
      </c>
      <c r="X6" s="10">
        <v>20308539.789999999</v>
      </c>
      <c r="Y6" s="10">
        <v>194390</v>
      </c>
      <c r="Z6" s="10">
        <v>15478.86</v>
      </c>
      <c r="AA6" s="10">
        <v>13326.08</v>
      </c>
      <c r="AB6" s="10">
        <v>2487055.1399999992</v>
      </c>
      <c r="AC6" s="11">
        <f>SUM(Table2[[#This Row],[BISS]:[BOVINE TB COMPENSATION PAYMENTS]])</f>
        <v>107104762.46000002</v>
      </c>
    </row>
    <row r="7" spans="1:29" x14ac:dyDescent="0.35">
      <c r="A7" s="5" t="s">
        <v>33</v>
      </c>
      <c r="B7" s="6">
        <v>83051125.280000001</v>
      </c>
      <c r="C7" s="7">
        <v>12606687.23</v>
      </c>
      <c r="D7" s="8">
        <v>4406972.76</v>
      </c>
      <c r="E7" s="17">
        <v>34248045.979999997</v>
      </c>
      <c r="F7" s="17">
        <v>788806.8</v>
      </c>
      <c r="G7" s="17">
        <v>952994.93</v>
      </c>
      <c r="H7" s="22">
        <v>19417476.18</v>
      </c>
      <c r="I7" s="17">
        <v>3451501.18</v>
      </c>
      <c r="J7" s="17">
        <v>1315227.6000000001</v>
      </c>
      <c r="K7" s="23">
        <v>918058.87</v>
      </c>
      <c r="L7" s="15">
        <v>1485121.05</v>
      </c>
      <c r="M7" s="15">
        <v>350366</v>
      </c>
      <c r="N7" s="18">
        <v>4493062</v>
      </c>
      <c r="O7" s="18">
        <v>489443.5</v>
      </c>
      <c r="P7" s="17"/>
      <c r="Q7" s="17">
        <v>757631.4</v>
      </c>
      <c r="R7" s="17">
        <v>2004183.3</v>
      </c>
      <c r="S7" s="17">
        <v>121530</v>
      </c>
      <c r="T7" s="9">
        <v>13011144.43</v>
      </c>
      <c r="U7" s="10">
        <v>8709114.6399999987</v>
      </c>
      <c r="V7" s="10">
        <v>5617515.2299999995</v>
      </c>
      <c r="W7" s="10">
        <v>29494</v>
      </c>
      <c r="X7" s="10">
        <v>23448818</v>
      </c>
      <c r="Y7" s="10">
        <v>434045.5</v>
      </c>
      <c r="Z7" s="10">
        <v>34333.5</v>
      </c>
      <c r="AA7" s="10">
        <v>58819.86</v>
      </c>
      <c r="AB7" s="10">
        <v>13861742.809999999</v>
      </c>
      <c r="AC7" s="11">
        <f>SUM(Table2[[#This Row],[BISS]:[BOVINE TB COMPENSATION PAYMENTS]])</f>
        <v>236063262.03000006</v>
      </c>
    </row>
    <row r="8" spans="1:29" x14ac:dyDescent="0.35">
      <c r="A8" s="5" t="s">
        <v>34</v>
      </c>
      <c r="B8" s="6">
        <v>38644803.920000002</v>
      </c>
      <c r="C8" s="7">
        <v>8021800.4699999997</v>
      </c>
      <c r="D8" s="8">
        <v>1593709.73</v>
      </c>
      <c r="E8" s="17">
        <v>18123627.039999999</v>
      </c>
      <c r="F8" s="17">
        <v>2362513.7999999998</v>
      </c>
      <c r="G8" s="17">
        <v>2973171.13</v>
      </c>
      <c r="H8" s="22">
        <v>23433218.329999998</v>
      </c>
      <c r="I8" s="17">
        <v>1833740.57</v>
      </c>
      <c r="J8" s="17">
        <v>78841</v>
      </c>
      <c r="K8" s="23">
        <v>94605.119999999995</v>
      </c>
      <c r="L8" s="15">
        <v>27474</v>
      </c>
      <c r="M8" s="15">
        <v>62133</v>
      </c>
      <c r="N8" s="18">
        <v>548868</v>
      </c>
      <c r="O8" s="18">
        <v>15316</v>
      </c>
      <c r="P8" s="17"/>
      <c r="Q8" s="17">
        <v>94498.6</v>
      </c>
      <c r="R8" s="17">
        <v>1200668.1000000001</v>
      </c>
      <c r="S8" s="17">
        <v>471950</v>
      </c>
      <c r="T8" s="9">
        <v>3800636.36</v>
      </c>
      <c r="U8" s="10">
        <v>1036755.9000000004</v>
      </c>
      <c r="V8" s="10">
        <v>5448268.3499999996</v>
      </c>
      <c r="W8" s="10">
        <v>75216</v>
      </c>
      <c r="X8" s="10">
        <v>25365613.719999999</v>
      </c>
      <c r="Y8" s="10">
        <v>113085</v>
      </c>
      <c r="Z8" s="10">
        <v>3000</v>
      </c>
      <c r="AA8" s="10">
        <v>7510</v>
      </c>
      <c r="AB8" s="10">
        <v>832023.3</v>
      </c>
      <c r="AC8" s="11">
        <f>SUM(Table2[[#This Row],[BISS]:[BOVINE TB COMPENSATION PAYMENTS]])</f>
        <v>136263047.44</v>
      </c>
    </row>
    <row r="9" spans="1:29" x14ac:dyDescent="0.35">
      <c r="A9" s="5" t="s">
        <v>35</v>
      </c>
      <c r="B9" s="6">
        <v>4822268.75</v>
      </c>
      <c r="C9" s="7">
        <v>564242.78</v>
      </c>
      <c r="D9" s="8">
        <v>121125.78</v>
      </c>
      <c r="E9" s="17">
        <v>2177259.2200000002</v>
      </c>
      <c r="F9" s="17">
        <v>109293</v>
      </c>
      <c r="G9" s="17">
        <v>120764.84</v>
      </c>
      <c r="H9" s="22">
        <v>390021.25</v>
      </c>
      <c r="I9" s="17">
        <v>107431.46</v>
      </c>
      <c r="J9" s="17">
        <v>7346.6</v>
      </c>
      <c r="K9" s="23">
        <v>535960</v>
      </c>
      <c r="L9" s="15">
        <v>395272.32</v>
      </c>
      <c r="M9" s="15">
        <v>13020</v>
      </c>
      <c r="N9" s="18">
        <v>1518064</v>
      </c>
      <c r="O9" s="18">
        <v>209741</v>
      </c>
      <c r="P9" s="17"/>
      <c r="Q9" s="17">
        <v>6620</v>
      </c>
      <c r="R9" s="17">
        <v>76865</v>
      </c>
      <c r="S9" s="17">
        <v>20180</v>
      </c>
      <c r="T9" s="9">
        <v>728849.25</v>
      </c>
      <c r="U9" s="10">
        <v>130291.78</v>
      </c>
      <c r="V9" s="10">
        <v>275827.44</v>
      </c>
      <c r="W9" s="10">
        <v>0</v>
      </c>
      <c r="X9" s="10">
        <v>458032.14</v>
      </c>
      <c r="Y9" s="10">
        <v>7714</v>
      </c>
      <c r="Z9" s="10">
        <v>0</v>
      </c>
      <c r="AA9" s="10">
        <v>0</v>
      </c>
      <c r="AB9" s="10">
        <v>498955.71000000008</v>
      </c>
      <c r="AC9" s="11">
        <f>SUM(Table2[[#This Row],[BISS]:[BOVINE TB COMPENSATION PAYMENTS]])</f>
        <v>13295146.320000002</v>
      </c>
    </row>
    <row r="10" spans="1:29" x14ac:dyDescent="0.35">
      <c r="A10" s="5" t="s">
        <v>36</v>
      </c>
      <c r="B10" s="6">
        <v>50968013.920000002</v>
      </c>
      <c r="C10" s="7">
        <v>10685765.77</v>
      </c>
      <c r="D10" s="8">
        <v>2883251.13</v>
      </c>
      <c r="E10" s="17">
        <v>22772562.73</v>
      </c>
      <c r="F10" s="17">
        <v>1737427.2</v>
      </c>
      <c r="G10" s="17">
        <v>2177709.4</v>
      </c>
      <c r="H10" s="22">
        <v>27056432.260000002</v>
      </c>
      <c r="I10" s="17">
        <v>5341243.1399999997</v>
      </c>
      <c r="J10" s="17">
        <v>164305.4</v>
      </c>
      <c r="K10" s="23">
        <v>123059.37</v>
      </c>
      <c r="L10" s="15">
        <v>56065.05</v>
      </c>
      <c r="M10" s="15">
        <v>109872</v>
      </c>
      <c r="N10" s="18">
        <v>369563</v>
      </c>
      <c r="O10" s="18">
        <v>42906.5</v>
      </c>
      <c r="P10" s="17"/>
      <c r="Q10" s="17">
        <v>262175.2</v>
      </c>
      <c r="R10" s="17">
        <v>3270404.5</v>
      </c>
      <c r="S10" s="17">
        <v>743420</v>
      </c>
      <c r="T10" s="9">
        <v>5488568.9500000002</v>
      </c>
      <c r="U10" s="12">
        <v>4767985.1699999981</v>
      </c>
      <c r="V10" s="12">
        <v>4563423.830000001</v>
      </c>
      <c r="W10" s="12">
        <v>75006</v>
      </c>
      <c r="X10" s="12">
        <v>38053055.920000002</v>
      </c>
      <c r="Y10" s="12">
        <v>261576</v>
      </c>
      <c r="Z10" s="12">
        <v>23249.56</v>
      </c>
      <c r="AA10" s="12">
        <v>21351.23</v>
      </c>
      <c r="AB10" s="12">
        <v>4220251.9700000035</v>
      </c>
      <c r="AC10" s="11">
        <f>SUM(Table2[[#This Row],[BISS]:[BOVINE TB COMPENSATION PAYMENTS]])</f>
        <v>186238645.19999999</v>
      </c>
    </row>
    <row r="11" spans="1:29" x14ac:dyDescent="0.35">
      <c r="A11" s="5" t="s">
        <v>37</v>
      </c>
      <c r="B11" s="6">
        <v>42866077.530000001</v>
      </c>
      <c r="C11" s="7">
        <v>7536457.1900000004</v>
      </c>
      <c r="D11" s="8">
        <v>2271332.25</v>
      </c>
      <c r="E11" s="17">
        <v>20623400.699999999</v>
      </c>
      <c r="F11" s="17">
        <v>1953351</v>
      </c>
      <c r="G11" s="17">
        <v>2331898.9700000002</v>
      </c>
      <c r="H11" s="22">
        <v>19765413.709999997</v>
      </c>
      <c r="I11" s="17">
        <v>2074655.46</v>
      </c>
      <c r="J11" s="17">
        <v>266602.2</v>
      </c>
      <c r="K11" s="23">
        <v>84234.09</v>
      </c>
      <c r="L11" s="15">
        <v>40531.5</v>
      </c>
      <c r="M11" s="15">
        <v>167691</v>
      </c>
      <c r="N11" s="18">
        <v>277948</v>
      </c>
      <c r="O11" s="18">
        <v>27504.75</v>
      </c>
      <c r="P11" s="17"/>
      <c r="Q11" s="17">
        <v>179192.8</v>
      </c>
      <c r="R11" s="17">
        <v>1259740.5</v>
      </c>
      <c r="S11" s="17">
        <v>151790</v>
      </c>
      <c r="T11" s="9">
        <v>3249719.87</v>
      </c>
      <c r="U11" s="10">
        <v>5285010.9399999967</v>
      </c>
      <c r="V11" s="10">
        <v>5364170.05</v>
      </c>
      <c r="W11" s="10">
        <v>43010</v>
      </c>
      <c r="X11" s="10">
        <v>22511550.559999999</v>
      </c>
      <c r="Y11" s="10">
        <v>197039.5</v>
      </c>
      <c r="Z11" s="10">
        <v>18723.98</v>
      </c>
      <c r="AA11" s="10">
        <v>18575</v>
      </c>
      <c r="AB11" s="10">
        <v>6872684.6300000045</v>
      </c>
      <c r="AC11" s="11">
        <f>SUM(Table2[[#This Row],[BISS]:[BOVINE TB COMPENSATION PAYMENTS]])</f>
        <v>145438306.17999998</v>
      </c>
    </row>
    <row r="12" spans="1:29" x14ac:dyDescent="0.35">
      <c r="A12" s="5" t="s">
        <v>38</v>
      </c>
      <c r="B12" s="6">
        <v>15539339.289999999</v>
      </c>
      <c r="C12" s="7">
        <v>1978551.15</v>
      </c>
      <c r="D12" s="8">
        <v>458246.32</v>
      </c>
      <c r="E12" s="17">
        <v>6553186.2400000002</v>
      </c>
      <c r="F12" s="17">
        <v>424666.8</v>
      </c>
      <c r="G12" s="17">
        <v>395777.32</v>
      </c>
      <c r="H12" s="22">
        <v>1188968.2</v>
      </c>
      <c r="I12" s="17">
        <v>670504.17999999993</v>
      </c>
      <c r="J12" s="17">
        <v>28331.599999999999</v>
      </c>
      <c r="K12" s="23">
        <v>652125</v>
      </c>
      <c r="L12" s="15">
        <v>783975.48</v>
      </c>
      <c r="M12" s="15">
        <v>63240</v>
      </c>
      <c r="N12" s="18">
        <v>2827597</v>
      </c>
      <c r="O12" s="18">
        <v>318527.96999999997</v>
      </c>
      <c r="P12" s="17"/>
      <c r="Q12" s="17">
        <v>46031.8</v>
      </c>
      <c r="R12" s="17">
        <v>385970.8</v>
      </c>
      <c r="S12" s="17">
        <v>19270</v>
      </c>
      <c r="T12" s="9">
        <v>2182256.1</v>
      </c>
      <c r="U12" s="10">
        <v>1731629.2799999998</v>
      </c>
      <c r="V12" s="10">
        <v>714874.74000000011</v>
      </c>
      <c r="W12" s="10">
        <v>23945</v>
      </c>
      <c r="X12" s="10">
        <v>2204947.83</v>
      </c>
      <c r="Y12" s="10">
        <v>41965</v>
      </c>
      <c r="Z12" s="10">
        <v>1500</v>
      </c>
      <c r="AA12" s="10">
        <v>1500</v>
      </c>
      <c r="AB12" s="10">
        <v>757825.04999999981</v>
      </c>
      <c r="AC12" s="11">
        <f>SUM(Table2[[#This Row],[BISS]:[BOVINE TB COMPENSATION PAYMENTS]])</f>
        <v>39994752.149999999</v>
      </c>
    </row>
    <row r="13" spans="1:29" x14ac:dyDescent="0.35">
      <c r="A13" s="5" t="s">
        <v>39</v>
      </c>
      <c r="B13" s="6">
        <v>25713899.109999999</v>
      </c>
      <c r="C13" s="7">
        <v>3355400.23</v>
      </c>
      <c r="D13" s="8">
        <v>1265476.56</v>
      </c>
      <c r="E13" s="17">
        <v>10283001.710000001</v>
      </c>
      <c r="F13" s="17">
        <v>260701.8</v>
      </c>
      <c r="G13" s="17">
        <v>299615.90999999997</v>
      </c>
      <c r="H13" s="22">
        <v>4027826.13</v>
      </c>
      <c r="I13" s="17">
        <v>1536605.05</v>
      </c>
      <c r="J13" s="17">
        <v>249809.6</v>
      </c>
      <c r="K13" s="23">
        <v>338824.87</v>
      </c>
      <c r="L13" s="15">
        <v>491448</v>
      </c>
      <c r="M13" s="15">
        <v>179850</v>
      </c>
      <c r="N13" s="18">
        <v>1703177</v>
      </c>
      <c r="O13" s="18">
        <v>202102.25</v>
      </c>
      <c r="P13" s="17"/>
      <c r="Q13" s="17">
        <v>253900.4</v>
      </c>
      <c r="R13" s="17">
        <v>805836.9</v>
      </c>
      <c r="S13" s="17">
        <v>172680</v>
      </c>
      <c r="T13" s="9">
        <v>4892148.78</v>
      </c>
      <c r="U13" s="10">
        <v>2960043.2299999995</v>
      </c>
      <c r="V13" s="10">
        <v>763363.55</v>
      </c>
      <c r="W13" s="10">
        <v>42488</v>
      </c>
      <c r="X13" s="10">
        <v>4285917.38</v>
      </c>
      <c r="Y13" s="10">
        <v>116833.5</v>
      </c>
      <c r="Z13" s="10">
        <v>7750</v>
      </c>
      <c r="AA13" s="10">
        <v>8859.75</v>
      </c>
      <c r="AB13" s="10">
        <v>2804732.07</v>
      </c>
      <c r="AC13" s="11">
        <f>SUM(Table2[[#This Row],[BISS]:[BOVINE TB COMPENSATION PAYMENTS]])</f>
        <v>67022291.779999986</v>
      </c>
    </row>
    <row r="14" spans="1:29" x14ac:dyDescent="0.35">
      <c r="A14" s="5" t="s">
        <v>40</v>
      </c>
      <c r="B14" s="6">
        <v>18933913.039999999</v>
      </c>
      <c r="C14" s="7">
        <v>2755507.72</v>
      </c>
      <c r="D14" s="8">
        <v>796280</v>
      </c>
      <c r="E14" s="17">
        <v>7584603.3899999997</v>
      </c>
      <c r="F14" s="17">
        <v>164107.79999999999</v>
      </c>
      <c r="G14" s="17">
        <v>182728.05</v>
      </c>
      <c r="H14" s="22">
        <v>3674173.3600000003</v>
      </c>
      <c r="I14" s="17">
        <v>1452405.92</v>
      </c>
      <c r="J14" s="17">
        <v>169489.6</v>
      </c>
      <c r="K14" s="23">
        <v>294340.3</v>
      </c>
      <c r="L14" s="15">
        <v>447887.7</v>
      </c>
      <c r="M14" s="15">
        <v>103314</v>
      </c>
      <c r="N14" s="18">
        <v>1660408</v>
      </c>
      <c r="O14" s="18">
        <v>165558.75</v>
      </c>
      <c r="P14" s="17"/>
      <c r="Q14" s="17">
        <v>139124.4</v>
      </c>
      <c r="R14" s="17">
        <v>766400.8</v>
      </c>
      <c r="S14" s="17">
        <v>40600</v>
      </c>
      <c r="T14" s="9">
        <v>2540110.14</v>
      </c>
      <c r="U14" s="10">
        <v>1573512.38</v>
      </c>
      <c r="V14" s="10">
        <v>829588.04999999993</v>
      </c>
      <c r="W14" s="10">
        <v>44182</v>
      </c>
      <c r="X14" s="10">
        <v>3566401.07</v>
      </c>
      <c r="Y14" s="10">
        <v>86600.5</v>
      </c>
      <c r="Z14" s="10">
        <v>3000</v>
      </c>
      <c r="AA14" s="10">
        <v>9000</v>
      </c>
      <c r="AB14" s="10">
        <v>1997091.5000000005</v>
      </c>
      <c r="AC14" s="11">
        <f>SUM(Table2[[#This Row],[BISS]:[BOVINE TB COMPENSATION PAYMENTS]])</f>
        <v>49980328.469999999</v>
      </c>
    </row>
    <row r="15" spans="1:29" x14ac:dyDescent="0.35">
      <c r="A15" s="5" t="s">
        <v>41</v>
      </c>
      <c r="B15" s="6">
        <v>13420476.68</v>
      </c>
      <c r="C15" s="7">
        <v>3179613.1</v>
      </c>
      <c r="D15" s="8">
        <v>911249.81</v>
      </c>
      <c r="E15" s="17">
        <v>6703922.9500000002</v>
      </c>
      <c r="F15" s="17">
        <v>629136</v>
      </c>
      <c r="G15" s="17">
        <v>811591.36</v>
      </c>
      <c r="H15" s="22">
        <v>8363997.0099999998</v>
      </c>
      <c r="I15" s="17">
        <v>1330677.21</v>
      </c>
      <c r="J15" s="17">
        <v>5656</v>
      </c>
      <c r="K15" s="23">
        <v>10507.5</v>
      </c>
      <c r="L15" s="15">
        <v>4539</v>
      </c>
      <c r="M15" s="15">
        <v>4809</v>
      </c>
      <c r="N15" s="18">
        <v>2470</v>
      </c>
      <c r="O15" s="18">
        <v>0</v>
      </c>
      <c r="P15" s="17"/>
      <c r="Q15" s="17">
        <v>12607.6</v>
      </c>
      <c r="R15" s="17">
        <v>869178.3</v>
      </c>
      <c r="S15" s="17">
        <v>247130</v>
      </c>
      <c r="T15" s="9">
        <v>682526.71</v>
      </c>
      <c r="U15" s="10">
        <v>2635707.8499999996</v>
      </c>
      <c r="V15" s="10">
        <v>2404147.9300000002</v>
      </c>
      <c r="W15" s="10">
        <v>87435</v>
      </c>
      <c r="X15" s="10">
        <v>13455472.470000001</v>
      </c>
      <c r="Y15" s="10">
        <v>65828</v>
      </c>
      <c r="Z15" s="10">
        <v>2715</v>
      </c>
      <c r="AA15" s="10">
        <v>0</v>
      </c>
      <c r="AB15" s="10">
        <v>708072.66999999969</v>
      </c>
      <c r="AC15" s="11">
        <f>SUM(Table2[[#This Row],[BISS]:[BOVINE TB COMPENSATION PAYMENTS]])</f>
        <v>56549467.149999999</v>
      </c>
    </row>
    <row r="16" spans="1:29" x14ac:dyDescent="0.35">
      <c r="A16" s="5" t="s">
        <v>42</v>
      </c>
      <c r="B16" s="6">
        <v>28031320.640000001</v>
      </c>
      <c r="C16" s="7">
        <v>4818217.8099999996</v>
      </c>
      <c r="D16" s="8">
        <v>1193713.3700000001</v>
      </c>
      <c r="E16" s="17">
        <v>12593780.779999999</v>
      </c>
      <c r="F16" s="17">
        <v>70288.2</v>
      </c>
      <c r="G16" s="17">
        <v>81730.149999999994</v>
      </c>
      <c r="H16" s="22">
        <v>9212052.8800000008</v>
      </c>
      <c r="I16" s="17">
        <v>1463665.3099999998</v>
      </c>
      <c r="J16" s="17">
        <v>325302.59999999998</v>
      </c>
      <c r="K16" s="23">
        <v>29807.5</v>
      </c>
      <c r="L16" s="15">
        <v>61098</v>
      </c>
      <c r="M16" s="15">
        <v>100209</v>
      </c>
      <c r="N16" s="18">
        <v>148015</v>
      </c>
      <c r="O16" s="18">
        <v>21995.75</v>
      </c>
      <c r="P16" s="17"/>
      <c r="Q16" s="17">
        <v>313407.8</v>
      </c>
      <c r="R16" s="17">
        <v>720318.3</v>
      </c>
      <c r="S16" s="17">
        <v>23300</v>
      </c>
      <c r="T16" s="9">
        <v>3666252.11</v>
      </c>
      <c r="U16" s="10">
        <v>3676211.6999999993</v>
      </c>
      <c r="V16" s="10">
        <v>1810954.2399999998</v>
      </c>
      <c r="W16" s="10">
        <v>57013</v>
      </c>
      <c r="X16" s="10">
        <v>9039433.4000000004</v>
      </c>
      <c r="Y16" s="10">
        <v>161315</v>
      </c>
      <c r="Z16" s="10">
        <v>18447.759999999998</v>
      </c>
      <c r="AA16" s="10">
        <v>10743.9</v>
      </c>
      <c r="AB16" s="10">
        <v>2490066.5299999998</v>
      </c>
      <c r="AC16" s="11">
        <f>SUM(Table2[[#This Row],[BISS]:[BOVINE TB COMPENSATION PAYMENTS]])</f>
        <v>80138660.730000019</v>
      </c>
    </row>
    <row r="17" spans="1:29" x14ac:dyDescent="0.35">
      <c r="A17" s="5" t="s">
        <v>43</v>
      </c>
      <c r="B17" s="6">
        <v>10601238.5</v>
      </c>
      <c r="C17" s="7">
        <v>2180187.9700000002</v>
      </c>
      <c r="D17" s="8">
        <v>676045.11</v>
      </c>
      <c r="E17" s="17">
        <v>4650080.7</v>
      </c>
      <c r="F17" s="17">
        <v>153734.39999999999</v>
      </c>
      <c r="G17" s="17">
        <v>208568.5</v>
      </c>
      <c r="H17" s="22">
        <v>5021536.26</v>
      </c>
      <c r="I17" s="17">
        <v>1354497.51</v>
      </c>
      <c r="J17" s="17">
        <v>55568.800000000003</v>
      </c>
      <c r="K17" s="23">
        <v>16683.12</v>
      </c>
      <c r="L17" s="15">
        <v>36849</v>
      </c>
      <c r="M17" s="15">
        <v>23970</v>
      </c>
      <c r="N17" s="18">
        <v>42094</v>
      </c>
      <c r="O17" s="18">
        <v>5531.75</v>
      </c>
      <c r="P17" s="17"/>
      <c r="Q17" s="17">
        <v>73840</v>
      </c>
      <c r="R17" s="17">
        <v>838978.3</v>
      </c>
      <c r="S17" s="17">
        <v>325350</v>
      </c>
      <c r="T17" s="9">
        <v>1609056.75</v>
      </c>
      <c r="U17" s="10">
        <v>2228945.29</v>
      </c>
      <c r="V17" s="10">
        <v>873334.27</v>
      </c>
      <c r="W17" s="10">
        <v>22323</v>
      </c>
      <c r="X17" s="10">
        <v>8539078.6999999993</v>
      </c>
      <c r="Y17" s="10">
        <v>60480</v>
      </c>
      <c r="Z17" s="10">
        <v>1500</v>
      </c>
      <c r="AA17" s="10">
        <v>7410</v>
      </c>
      <c r="AB17" s="10">
        <v>1281849.2499999995</v>
      </c>
      <c r="AC17" s="11">
        <f>SUM(Table2[[#This Row],[BISS]:[BOVINE TB COMPENSATION PAYMENTS]])</f>
        <v>40888731.18</v>
      </c>
    </row>
    <row r="18" spans="1:29" x14ac:dyDescent="0.35">
      <c r="A18" s="5" t="s">
        <v>44</v>
      </c>
      <c r="B18" s="6">
        <v>9547520.4800000004</v>
      </c>
      <c r="C18" s="7">
        <v>1297023.3600000001</v>
      </c>
      <c r="D18" s="8">
        <v>303916.78000000003</v>
      </c>
      <c r="E18" s="17">
        <v>3918413.46</v>
      </c>
      <c r="F18" s="17">
        <v>246585</v>
      </c>
      <c r="G18" s="17">
        <v>326833</v>
      </c>
      <c r="H18" s="22">
        <v>1528621.46</v>
      </c>
      <c r="I18" s="17">
        <v>396939.29000000004</v>
      </c>
      <c r="J18" s="17">
        <v>61341.97</v>
      </c>
      <c r="K18" s="23">
        <v>606201.97</v>
      </c>
      <c r="L18" s="15">
        <v>325472.84999999998</v>
      </c>
      <c r="M18" s="15">
        <v>44169</v>
      </c>
      <c r="N18" s="18">
        <v>2084540</v>
      </c>
      <c r="O18" s="18">
        <v>213157</v>
      </c>
      <c r="P18" s="17">
        <v>247380.54</v>
      </c>
      <c r="Q18" s="17">
        <v>39479</v>
      </c>
      <c r="R18" s="17">
        <v>233467.5</v>
      </c>
      <c r="S18" s="17">
        <v>1500</v>
      </c>
      <c r="T18" s="9">
        <v>959004</v>
      </c>
      <c r="U18" s="10">
        <v>423385.75999999995</v>
      </c>
      <c r="V18" s="10">
        <v>203151.97999999998</v>
      </c>
      <c r="W18" s="10">
        <v>0</v>
      </c>
      <c r="X18" s="10">
        <v>1751834.26</v>
      </c>
      <c r="Y18" s="10">
        <v>27986</v>
      </c>
      <c r="Z18" s="10">
        <v>2164.64</v>
      </c>
      <c r="AA18" s="10">
        <v>0</v>
      </c>
      <c r="AB18" s="10">
        <v>570572.12999999977</v>
      </c>
      <c r="AC18" s="11">
        <f>SUM(Table2[[#This Row],[BISS]:[BOVINE TB COMPENSATION PAYMENTS]])</f>
        <v>25360661.43</v>
      </c>
    </row>
    <row r="19" spans="1:29" x14ac:dyDescent="0.35">
      <c r="A19" s="5" t="s">
        <v>45</v>
      </c>
      <c r="B19" s="6">
        <v>46384390.890000001</v>
      </c>
      <c r="C19" s="7">
        <v>10017057.529999999</v>
      </c>
      <c r="D19" s="8">
        <v>3340533.82</v>
      </c>
      <c r="E19" s="17">
        <v>21047226.98</v>
      </c>
      <c r="F19" s="17">
        <v>2080330.8</v>
      </c>
      <c r="G19" s="17">
        <v>2693768.82</v>
      </c>
      <c r="H19" s="22">
        <v>26860489.859999999</v>
      </c>
      <c r="I19" s="17">
        <v>3793930.48</v>
      </c>
      <c r="J19" s="17">
        <v>70640.800000000003</v>
      </c>
      <c r="K19" s="23">
        <v>3650</v>
      </c>
      <c r="L19" s="15">
        <v>15582</v>
      </c>
      <c r="M19" s="15">
        <v>59070</v>
      </c>
      <c r="N19" s="18">
        <v>26909</v>
      </c>
      <c r="O19" s="18">
        <v>3071.25</v>
      </c>
      <c r="P19" s="17"/>
      <c r="Q19" s="17">
        <v>89480.4</v>
      </c>
      <c r="R19" s="17">
        <v>2368802.1</v>
      </c>
      <c r="S19" s="17">
        <v>543810</v>
      </c>
      <c r="T19" s="9">
        <v>2698071.04</v>
      </c>
      <c r="U19" s="10">
        <v>4566883.0500000054</v>
      </c>
      <c r="V19" s="10">
        <v>4941343.22</v>
      </c>
      <c r="W19" s="10">
        <v>131640</v>
      </c>
      <c r="X19" s="10">
        <v>37598314.75</v>
      </c>
      <c r="Y19" s="10">
        <v>200749.5</v>
      </c>
      <c r="Z19" s="10">
        <v>9247.51</v>
      </c>
      <c r="AA19" s="10">
        <v>9533.09</v>
      </c>
      <c r="AB19" s="10">
        <v>1738590.3299999991</v>
      </c>
      <c r="AC19" s="11">
        <f>SUM(Table2[[#This Row],[BISS]:[BOVINE TB COMPENSATION PAYMENTS]])</f>
        <v>171293117.22000003</v>
      </c>
    </row>
    <row r="20" spans="1:29" x14ac:dyDescent="0.35">
      <c r="A20" s="5" t="s">
        <v>46</v>
      </c>
      <c r="B20" s="6">
        <v>26860123.41</v>
      </c>
      <c r="C20" s="7">
        <v>3531762.08</v>
      </c>
      <c r="D20" s="8">
        <v>805943.07</v>
      </c>
      <c r="E20" s="17">
        <v>10846714.039999999</v>
      </c>
      <c r="F20" s="17">
        <v>603758.4</v>
      </c>
      <c r="G20" s="17">
        <v>696590.5</v>
      </c>
      <c r="H20" s="22">
        <v>2848971.06</v>
      </c>
      <c r="I20" s="17">
        <v>1444584.89</v>
      </c>
      <c r="J20" s="17">
        <v>182006.6</v>
      </c>
      <c r="K20" s="23">
        <v>1064980.93</v>
      </c>
      <c r="L20" s="15">
        <v>930603.22</v>
      </c>
      <c r="M20" s="15">
        <v>107454</v>
      </c>
      <c r="N20" s="18">
        <v>3260735</v>
      </c>
      <c r="O20" s="18">
        <v>320136.25</v>
      </c>
      <c r="P20" s="17"/>
      <c r="Q20" s="17">
        <v>136916.6</v>
      </c>
      <c r="R20" s="17">
        <v>828131.7</v>
      </c>
      <c r="S20" s="17">
        <v>19220</v>
      </c>
      <c r="T20" s="9">
        <v>3345535.97</v>
      </c>
      <c r="U20" s="10">
        <v>2555505</v>
      </c>
      <c r="V20" s="10">
        <v>952549.86</v>
      </c>
      <c r="W20" s="10">
        <v>76259</v>
      </c>
      <c r="X20" s="10">
        <v>3714290.37</v>
      </c>
      <c r="Y20" s="10">
        <v>90321</v>
      </c>
      <c r="Z20" s="10">
        <v>3175</v>
      </c>
      <c r="AA20" s="10">
        <v>6750</v>
      </c>
      <c r="AB20" s="10">
        <v>5479975.0599999977</v>
      </c>
      <c r="AC20" s="11">
        <f>SUM(Table2[[#This Row],[BISS]:[BOVINE TB COMPENSATION PAYMENTS]])</f>
        <v>70712993.010000005</v>
      </c>
    </row>
    <row r="21" spans="1:29" x14ac:dyDescent="0.35">
      <c r="A21" s="5" t="s">
        <v>47</v>
      </c>
      <c r="B21" s="6">
        <v>14862296.859999999</v>
      </c>
      <c r="C21" s="7">
        <v>3289965.8</v>
      </c>
      <c r="D21" s="8">
        <v>578390.52</v>
      </c>
      <c r="E21" s="17">
        <v>6497787.4000000004</v>
      </c>
      <c r="F21" s="17">
        <v>150990.6</v>
      </c>
      <c r="G21" s="17">
        <v>191011.81</v>
      </c>
      <c r="H21" s="22">
        <v>7828710</v>
      </c>
      <c r="I21" s="17">
        <v>1353292.8</v>
      </c>
      <c r="J21" s="17">
        <v>138321.22</v>
      </c>
      <c r="K21" s="23">
        <v>36343</v>
      </c>
      <c r="L21" s="15">
        <v>28608</v>
      </c>
      <c r="M21" s="15">
        <v>40578</v>
      </c>
      <c r="N21" s="18">
        <v>65625</v>
      </c>
      <c r="O21" s="18">
        <v>7628.25</v>
      </c>
      <c r="P21" s="17"/>
      <c r="Q21" s="17">
        <v>111910.2</v>
      </c>
      <c r="R21" s="17">
        <v>993235.4</v>
      </c>
      <c r="S21" s="17">
        <v>58180</v>
      </c>
      <c r="T21" s="9">
        <v>3106356.44</v>
      </c>
      <c r="U21" s="10">
        <v>871433.01</v>
      </c>
      <c r="V21" s="10">
        <v>656305.92999999993</v>
      </c>
      <c r="W21" s="10">
        <v>30250</v>
      </c>
      <c r="X21" s="10">
        <v>4682434.7699999996</v>
      </c>
      <c r="Y21" s="10">
        <v>111506.5</v>
      </c>
      <c r="Z21" s="10">
        <v>600</v>
      </c>
      <c r="AA21" s="10">
        <v>6224.75</v>
      </c>
      <c r="AB21" s="10">
        <v>3145876.1300000027</v>
      </c>
      <c r="AC21" s="11">
        <f>SUM(Table2[[#This Row],[BISS]:[BOVINE TB COMPENSATION PAYMENTS]])</f>
        <v>48843862.389999993</v>
      </c>
    </row>
    <row r="22" spans="1:29" x14ac:dyDescent="0.35">
      <c r="A22" s="5" t="s">
        <v>48</v>
      </c>
      <c r="B22" s="6">
        <v>17859492.539999999</v>
      </c>
      <c r="C22" s="7">
        <v>2858108.64</v>
      </c>
      <c r="D22" s="8">
        <v>814391.39</v>
      </c>
      <c r="E22" s="17">
        <v>7602613.1100000003</v>
      </c>
      <c r="F22" s="17">
        <v>240393.60000000001</v>
      </c>
      <c r="G22" s="17">
        <v>274273.78999999998</v>
      </c>
      <c r="H22" s="22">
        <v>4932324.7300000004</v>
      </c>
      <c r="I22" s="17">
        <v>1324908.8500000001</v>
      </c>
      <c r="J22" s="17">
        <v>138195</v>
      </c>
      <c r="K22" s="23">
        <v>184866</v>
      </c>
      <c r="L22" s="15">
        <v>334356.45</v>
      </c>
      <c r="M22" s="15">
        <v>96036</v>
      </c>
      <c r="N22" s="18">
        <v>964988</v>
      </c>
      <c r="O22" s="18">
        <v>70523.25</v>
      </c>
      <c r="P22" s="17"/>
      <c r="Q22" s="17">
        <v>183496.6</v>
      </c>
      <c r="R22" s="17">
        <v>696136.4</v>
      </c>
      <c r="S22" s="17">
        <v>35490</v>
      </c>
      <c r="T22" s="9">
        <v>2372868.5499999998</v>
      </c>
      <c r="U22" s="10">
        <v>2011584.3400000005</v>
      </c>
      <c r="V22" s="10">
        <v>1028759.92</v>
      </c>
      <c r="W22" s="10">
        <v>21683</v>
      </c>
      <c r="X22" s="10">
        <v>4745533.49</v>
      </c>
      <c r="Y22" s="10">
        <v>78032.5</v>
      </c>
      <c r="Z22" s="10">
        <v>1500</v>
      </c>
      <c r="AA22" s="10">
        <v>17300</v>
      </c>
      <c r="AB22" s="10">
        <v>1363258.5900000003</v>
      </c>
      <c r="AC22" s="11">
        <f>SUM(Table2[[#This Row],[BISS]:[BOVINE TB COMPENSATION PAYMENTS]])</f>
        <v>50251114.74000001</v>
      </c>
    </row>
    <row r="23" spans="1:29" x14ac:dyDescent="0.35">
      <c r="A23" s="5" t="s">
        <v>49</v>
      </c>
      <c r="B23" s="6">
        <v>23210933.350000001</v>
      </c>
      <c r="C23" s="7">
        <v>5162201.34</v>
      </c>
      <c r="D23" s="8">
        <v>1313955.6599999999</v>
      </c>
      <c r="E23" s="17">
        <v>10436905.73</v>
      </c>
      <c r="F23" s="17">
        <v>746201.4</v>
      </c>
      <c r="G23" s="17">
        <v>857637.68</v>
      </c>
      <c r="H23" s="22">
        <v>12168458.369999999</v>
      </c>
      <c r="I23" s="17">
        <v>2655569.88</v>
      </c>
      <c r="J23" s="17">
        <v>38065.599999999999</v>
      </c>
      <c r="K23" s="23">
        <v>14572.5</v>
      </c>
      <c r="L23" s="15">
        <v>44628</v>
      </c>
      <c r="M23" s="15">
        <v>65769</v>
      </c>
      <c r="N23" s="18">
        <v>68706</v>
      </c>
      <c r="O23" s="18">
        <v>4606</v>
      </c>
      <c r="P23" s="17"/>
      <c r="Q23" s="17">
        <v>86918</v>
      </c>
      <c r="R23" s="17">
        <v>1650401.2</v>
      </c>
      <c r="S23" s="17">
        <v>261750</v>
      </c>
      <c r="T23" s="9">
        <v>2654046.98</v>
      </c>
      <c r="U23" s="10">
        <v>5283911.5899999989</v>
      </c>
      <c r="V23" s="10">
        <v>4118441.6599999997</v>
      </c>
      <c r="W23" s="10">
        <v>92938</v>
      </c>
      <c r="X23" s="10">
        <v>16580615.539999999</v>
      </c>
      <c r="Y23" s="10">
        <v>121327.5</v>
      </c>
      <c r="Z23" s="10">
        <v>15022.16</v>
      </c>
      <c r="AA23" s="10">
        <v>4226.87</v>
      </c>
      <c r="AB23" s="10">
        <v>1222502.3299999998</v>
      </c>
      <c r="AC23" s="11">
        <f>SUM(Table2[[#This Row],[BISS]:[BOVINE TB COMPENSATION PAYMENTS]])</f>
        <v>88880312.339999989</v>
      </c>
    </row>
    <row r="24" spans="1:29" x14ac:dyDescent="0.35">
      <c r="A24" s="5" t="s">
        <v>50</v>
      </c>
      <c r="B24" s="6">
        <v>16057522.060000001</v>
      </c>
      <c r="C24" s="7">
        <v>3482768.6</v>
      </c>
      <c r="D24" s="8">
        <v>952591.26</v>
      </c>
      <c r="E24" s="17">
        <v>7571497.2199999997</v>
      </c>
      <c r="F24" s="17">
        <v>708145.2</v>
      </c>
      <c r="G24" s="17">
        <v>908716.53</v>
      </c>
      <c r="H24" s="22">
        <v>9061543.1500000004</v>
      </c>
      <c r="I24" s="17">
        <v>1578427.46</v>
      </c>
      <c r="J24" s="17">
        <v>38890</v>
      </c>
      <c r="K24" s="23">
        <v>4390</v>
      </c>
      <c r="L24" s="15">
        <v>4326</v>
      </c>
      <c r="M24" s="15">
        <v>31938</v>
      </c>
      <c r="N24" s="18">
        <v>11287</v>
      </c>
      <c r="O24" s="18">
        <v>0</v>
      </c>
      <c r="P24" s="17"/>
      <c r="Q24" s="17">
        <v>39010.400000000001</v>
      </c>
      <c r="R24" s="17">
        <v>983814.2</v>
      </c>
      <c r="S24" s="17">
        <v>185700</v>
      </c>
      <c r="T24" s="9">
        <v>1454439.71</v>
      </c>
      <c r="U24" s="10">
        <v>2266622.1800000016</v>
      </c>
      <c r="V24" s="10">
        <v>2056899.46</v>
      </c>
      <c r="W24" s="10">
        <v>32870</v>
      </c>
      <c r="X24" s="10">
        <v>11433080.32</v>
      </c>
      <c r="Y24" s="10">
        <v>82152</v>
      </c>
      <c r="Z24" s="10">
        <v>912.5</v>
      </c>
      <c r="AA24" s="10">
        <v>5786.34</v>
      </c>
      <c r="AB24" s="10">
        <v>1018822.17</v>
      </c>
      <c r="AC24" s="11">
        <f>SUM(Table2[[#This Row],[BISS]:[BOVINE TB COMPENSATION PAYMENTS]])</f>
        <v>59972151.760000013</v>
      </c>
    </row>
    <row r="25" spans="1:29" x14ac:dyDescent="0.35">
      <c r="A25" s="5" t="s">
        <v>51</v>
      </c>
      <c r="B25" s="6">
        <v>48617102.189999998</v>
      </c>
      <c r="C25" s="7">
        <v>6766621.0199999996</v>
      </c>
      <c r="D25" s="8">
        <v>2261915.71</v>
      </c>
      <c r="E25" s="17">
        <v>19827400.309999999</v>
      </c>
      <c r="F25" s="17">
        <v>399268.8</v>
      </c>
      <c r="G25" s="17">
        <v>530750.15</v>
      </c>
      <c r="H25" s="22">
        <v>10647448.130000001</v>
      </c>
      <c r="I25" s="17">
        <v>2480353.4699999997</v>
      </c>
      <c r="J25" s="17">
        <v>544677.6</v>
      </c>
      <c r="K25" s="23">
        <v>719753.61</v>
      </c>
      <c r="L25" s="15">
        <v>317751</v>
      </c>
      <c r="M25" s="15">
        <v>192582</v>
      </c>
      <c r="N25" s="18">
        <v>2445950</v>
      </c>
      <c r="O25" s="18">
        <v>192528</v>
      </c>
      <c r="P25" s="17"/>
      <c r="Q25" s="17">
        <v>476089.4</v>
      </c>
      <c r="R25" s="17">
        <v>1292048.7</v>
      </c>
      <c r="S25" s="17">
        <v>102790</v>
      </c>
      <c r="T25" s="9">
        <v>6271063.4299999997</v>
      </c>
      <c r="U25" s="10">
        <v>5220349.8400000017</v>
      </c>
      <c r="V25" s="10">
        <v>2124771.35</v>
      </c>
      <c r="W25" s="10">
        <v>53075</v>
      </c>
      <c r="X25" s="10">
        <v>11096497.91</v>
      </c>
      <c r="Y25" s="10">
        <v>219866.5</v>
      </c>
      <c r="Z25" s="10">
        <v>9794.51</v>
      </c>
      <c r="AA25" s="10">
        <v>12488.96</v>
      </c>
      <c r="AB25" s="10">
        <v>6833257.790000001</v>
      </c>
      <c r="AC25" s="11">
        <f>SUM(Table2[[#This Row],[BISS]:[BOVINE TB COMPENSATION PAYMENTS]])</f>
        <v>129656195.37999998</v>
      </c>
    </row>
    <row r="26" spans="1:29" x14ac:dyDescent="0.35">
      <c r="A26" s="5" t="s">
        <v>52</v>
      </c>
      <c r="B26" s="6">
        <v>19158127.239999998</v>
      </c>
      <c r="C26" s="7">
        <v>2301739.46</v>
      </c>
      <c r="D26" s="8">
        <v>754916.14</v>
      </c>
      <c r="E26" s="17">
        <v>7843914.0599999996</v>
      </c>
      <c r="F26" s="17">
        <v>302950.2</v>
      </c>
      <c r="G26" s="17">
        <v>409230.98</v>
      </c>
      <c r="H26" s="22">
        <v>3307882.1399999997</v>
      </c>
      <c r="I26" s="17">
        <v>719490.37</v>
      </c>
      <c r="J26" s="17">
        <v>260282.8</v>
      </c>
      <c r="K26" s="23">
        <v>177317</v>
      </c>
      <c r="L26" s="15">
        <v>231888</v>
      </c>
      <c r="M26" s="15">
        <v>167850</v>
      </c>
      <c r="N26" s="18">
        <v>808844</v>
      </c>
      <c r="O26" s="18">
        <v>90879.25</v>
      </c>
      <c r="P26" s="17"/>
      <c r="Q26" s="17">
        <v>139031.20000000001</v>
      </c>
      <c r="R26" s="17">
        <v>391635.7</v>
      </c>
      <c r="S26" s="17">
        <v>35810</v>
      </c>
      <c r="T26" s="9">
        <v>3155607.32</v>
      </c>
      <c r="U26" s="10">
        <v>1885172.2699999998</v>
      </c>
      <c r="V26" s="10">
        <v>544554.68000000005</v>
      </c>
      <c r="W26" s="10">
        <v>45602</v>
      </c>
      <c r="X26" s="10">
        <v>3297117.86</v>
      </c>
      <c r="Y26" s="10">
        <v>84899.5</v>
      </c>
      <c r="Z26" s="10">
        <v>31625</v>
      </c>
      <c r="AA26" s="10">
        <v>7500</v>
      </c>
      <c r="AB26" s="10">
        <v>2475891.5400000019</v>
      </c>
      <c r="AC26" s="11">
        <f>SUM(Table2[[#This Row],[BISS]:[BOVINE TB COMPENSATION PAYMENTS]])</f>
        <v>48629758.710000001</v>
      </c>
    </row>
    <row r="27" spans="1:29" x14ac:dyDescent="0.35">
      <c r="A27" s="5" t="s">
        <v>53</v>
      </c>
      <c r="B27" s="6">
        <v>18076659.050000001</v>
      </c>
      <c r="C27" s="7">
        <v>2941209.92</v>
      </c>
      <c r="D27" s="8">
        <v>831977.86</v>
      </c>
      <c r="E27" s="17">
        <v>7754326.3399999999</v>
      </c>
      <c r="F27" s="17">
        <v>334886.40000000002</v>
      </c>
      <c r="G27" s="17">
        <v>392542.76</v>
      </c>
      <c r="H27" s="22">
        <v>5576135.9100000001</v>
      </c>
      <c r="I27" s="17">
        <v>1798421.54</v>
      </c>
      <c r="J27" s="17">
        <v>86546</v>
      </c>
      <c r="K27" s="23">
        <v>290032.5</v>
      </c>
      <c r="L27" s="15">
        <v>256740</v>
      </c>
      <c r="M27" s="15">
        <v>98224</v>
      </c>
      <c r="N27" s="18">
        <v>640604</v>
      </c>
      <c r="O27" s="18">
        <v>92755.25</v>
      </c>
      <c r="P27" s="17"/>
      <c r="Q27" s="17">
        <v>109614</v>
      </c>
      <c r="R27" s="17">
        <v>1108866.3</v>
      </c>
      <c r="S27" s="17">
        <v>195490</v>
      </c>
      <c r="T27" s="9">
        <v>2149712.19</v>
      </c>
      <c r="U27" s="10">
        <v>2585466.9099999992</v>
      </c>
      <c r="V27" s="10">
        <v>1326088.54</v>
      </c>
      <c r="W27" s="10">
        <v>26653</v>
      </c>
      <c r="X27" s="10">
        <v>7366365.2999999998</v>
      </c>
      <c r="Y27" s="10">
        <v>84353.5</v>
      </c>
      <c r="Z27" s="10">
        <v>5462.5</v>
      </c>
      <c r="AA27" s="10">
        <v>1500</v>
      </c>
      <c r="AB27" s="10">
        <v>1627361.6000000013</v>
      </c>
      <c r="AC27" s="11">
        <f>SUM(Table2[[#This Row],[BISS]:[BOVINE TB COMPENSATION PAYMENTS]])</f>
        <v>55757995.369999982</v>
      </c>
    </row>
    <row r="28" spans="1:29" x14ac:dyDescent="0.35">
      <c r="A28" s="5" t="s">
        <v>54</v>
      </c>
      <c r="B28" s="6">
        <v>28862617.710000001</v>
      </c>
      <c r="C28" s="7">
        <v>3850615.34</v>
      </c>
      <c r="D28" s="8">
        <v>944953</v>
      </c>
      <c r="E28" s="17">
        <v>11527842.59</v>
      </c>
      <c r="F28" s="17">
        <v>513570</v>
      </c>
      <c r="G28" s="17">
        <v>566395.91</v>
      </c>
      <c r="H28" s="22">
        <v>2932164.61</v>
      </c>
      <c r="I28" s="17">
        <v>1265478.6599999999</v>
      </c>
      <c r="J28" s="17">
        <v>199822.4</v>
      </c>
      <c r="K28" s="23">
        <v>1216463.98</v>
      </c>
      <c r="L28" s="15">
        <v>2200621.7400000002</v>
      </c>
      <c r="M28" s="15">
        <v>200292</v>
      </c>
      <c r="N28" s="18">
        <v>5367809</v>
      </c>
      <c r="O28" s="18">
        <v>743030.75</v>
      </c>
      <c r="P28" s="17"/>
      <c r="Q28" s="17">
        <v>143586.20000000001</v>
      </c>
      <c r="R28" s="17">
        <v>701830.5</v>
      </c>
      <c r="S28" s="17">
        <v>186950</v>
      </c>
      <c r="T28" s="9">
        <v>5231968.54</v>
      </c>
      <c r="U28" s="10">
        <v>2264235.7199999997</v>
      </c>
      <c r="V28" s="10">
        <v>907894.66</v>
      </c>
      <c r="W28" s="10">
        <v>39877</v>
      </c>
      <c r="X28" s="10">
        <v>7947514.8600000003</v>
      </c>
      <c r="Y28" s="10">
        <v>107061.5</v>
      </c>
      <c r="Z28" s="10">
        <v>7900</v>
      </c>
      <c r="AA28" s="10">
        <v>5175.8100000000004</v>
      </c>
      <c r="AB28" s="10">
        <v>1294681.5399999998</v>
      </c>
      <c r="AC28" s="11">
        <f>SUM(Table2[[#This Row],[BISS]:[BOVINE TB COMPENSATION PAYMENTS]])</f>
        <v>79230354.019999996</v>
      </c>
    </row>
    <row r="29" spans="1:29" x14ac:dyDescent="0.35">
      <c r="A29" s="5" t="s">
        <v>55</v>
      </c>
      <c r="B29" s="6">
        <v>16104040.689999999</v>
      </c>
      <c r="C29" s="7">
        <v>2149160.87</v>
      </c>
      <c r="D29" s="8">
        <v>578581.31000000006</v>
      </c>
      <c r="E29" s="17">
        <v>7072912.0499999998</v>
      </c>
      <c r="F29" s="17">
        <v>1101987.6000000001</v>
      </c>
      <c r="G29" s="17">
        <v>1298919.53</v>
      </c>
      <c r="H29" s="22">
        <v>4764174.7300000004</v>
      </c>
      <c r="I29" s="17">
        <v>782208.3</v>
      </c>
      <c r="J29" s="17">
        <v>76797.8</v>
      </c>
      <c r="K29" s="23">
        <v>327328.05</v>
      </c>
      <c r="L29" s="15">
        <v>361724.25</v>
      </c>
      <c r="M29" s="15">
        <v>90999</v>
      </c>
      <c r="N29" s="18">
        <v>1134450</v>
      </c>
      <c r="O29" s="18">
        <v>150337.25</v>
      </c>
      <c r="P29" s="17"/>
      <c r="Q29" s="17">
        <v>42497.599999999999</v>
      </c>
      <c r="R29" s="17">
        <v>501107.20000000001</v>
      </c>
      <c r="S29" s="17">
        <v>33760</v>
      </c>
      <c r="T29" s="9">
        <v>1956544.15</v>
      </c>
      <c r="U29" s="10">
        <v>2792785.1700000004</v>
      </c>
      <c r="V29" s="10">
        <v>1349003.26</v>
      </c>
      <c r="W29" s="10">
        <v>55065</v>
      </c>
      <c r="X29" s="10">
        <v>4132177.28</v>
      </c>
      <c r="Y29" s="10">
        <v>51975</v>
      </c>
      <c r="Z29" s="10">
        <v>2985.5</v>
      </c>
      <c r="AA29" s="10">
        <v>4500</v>
      </c>
      <c r="AB29" s="10">
        <v>2910664.5500000003</v>
      </c>
      <c r="AC29" s="11">
        <f>SUM(Table2[[#This Row],[BISS]:[BOVINE TB COMPENSATION PAYMENTS]])</f>
        <v>49826686.139999993</v>
      </c>
    </row>
    <row r="30" spans="1:29" x14ac:dyDescent="0.35">
      <c r="A30" s="13" t="s">
        <v>29</v>
      </c>
      <c r="B30" s="14">
        <f t="shared" ref="B30:AB30" si="0">SUM(B4:B29)</f>
        <v>678099403.18000031</v>
      </c>
      <c r="C30" s="14">
        <f t="shared" si="0"/>
        <v>117136104.74999999</v>
      </c>
      <c r="D30" s="14">
        <f t="shared" si="0"/>
        <v>33414925.170000002</v>
      </c>
      <c r="E30" s="14">
        <f t="shared" si="0"/>
        <v>295328877.7899999</v>
      </c>
      <c r="F30" s="14">
        <f t="shared" si="0"/>
        <v>16908060.600000001</v>
      </c>
      <c r="G30" s="14">
        <f t="shared" si="0"/>
        <v>20753977.980000004</v>
      </c>
      <c r="H30" s="14">
        <f t="shared" si="0"/>
        <v>240811893</v>
      </c>
      <c r="I30" s="14">
        <f t="shared" si="0"/>
        <v>47599535.809999987</v>
      </c>
      <c r="J30" s="14">
        <f t="shared" si="0"/>
        <v>4819755.5900000008</v>
      </c>
      <c r="K30" s="14">
        <f t="shared" si="0"/>
        <v>8262973.0300000003</v>
      </c>
      <c r="L30" s="14">
        <f t="shared" si="0"/>
        <v>9617151.6099999994</v>
      </c>
      <c r="M30" s="14">
        <f t="shared" si="0"/>
        <v>2559600</v>
      </c>
      <c r="N30" s="14">
        <f t="shared" si="0"/>
        <v>32362779</v>
      </c>
      <c r="O30" s="14">
        <f t="shared" si="0"/>
        <v>3709856.8200000003</v>
      </c>
      <c r="P30" s="14">
        <f t="shared" si="0"/>
        <v>247380.54</v>
      </c>
      <c r="Q30" s="14">
        <f t="shared" si="0"/>
        <v>4092183.2</v>
      </c>
      <c r="R30" s="14">
        <f t="shared" si="0"/>
        <v>28071656.899999999</v>
      </c>
      <c r="S30" s="14">
        <f t="shared" si="0"/>
        <v>4371620</v>
      </c>
      <c r="T30" s="14">
        <f t="shared" si="0"/>
        <v>86417718.260000005</v>
      </c>
      <c r="U30" s="14">
        <f t="shared" si="0"/>
        <v>76735118.129999995</v>
      </c>
      <c r="V30" s="14">
        <f t="shared" si="0"/>
        <v>55151519.93</v>
      </c>
      <c r="W30" s="14">
        <f t="shared" si="0"/>
        <v>1239362</v>
      </c>
      <c r="X30" s="14">
        <f t="shared" si="0"/>
        <v>299996990.59000003</v>
      </c>
      <c r="Y30" s="14">
        <f t="shared" si="0"/>
        <v>3181965.5</v>
      </c>
      <c r="Z30" s="14">
        <f t="shared" si="0"/>
        <v>221587.98</v>
      </c>
      <c r="AA30" s="14">
        <f t="shared" si="0"/>
        <v>245403.20999999996</v>
      </c>
      <c r="AB30" s="14">
        <f t="shared" si="0"/>
        <v>71463510.660000011</v>
      </c>
      <c r="AC30" s="11">
        <f>SUM(Table2[[#This Row],[BISS]:[BOVINE TB COMPENSATION PAYMENTS]])</f>
        <v>2142820911.2299998</v>
      </c>
    </row>
    <row r="31" spans="1:29" x14ac:dyDescent="0.3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16">
        <f>SUM(AC4:AC29)</f>
        <v>2142820911.2300003</v>
      </c>
    </row>
  </sheetData>
  <phoneticPr fontId="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baa881fc4ae443f9fdafbdd527793df xmlns="7949645d-9bd8-4ff8-bb5d-9f1be4ad03e4">
      <Terms xmlns="http://schemas.microsoft.com/office/infopath/2007/PartnerControls"/>
    </fbaa881fc4ae443f9fdafbdd527793df>
    <nb1b8a72855341e18dd75ce464e281f2 xmlns="7949645d-9bd8-4ff8-bb5d-9f1be4ad03e4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2025</TermName>
          <TermId xmlns="http://schemas.microsoft.com/office/infopath/2007/PartnerControls">c1a73396-4f8f-4883-a828-42fd5e3f367d</TermId>
        </TermInfo>
      </Terms>
    </nb1b8a72855341e18dd75ce464e281f2>
    <eDocs_FileStatus xmlns="7949645d-9bd8-4ff8-bb5d-9f1be4ad03e4">Live</eDocs_FileStatus>
    <m02c691f3efa402dab5cbaa8c240a9e7 xmlns="7949645d-9bd8-4ff8-bb5d-9f1be4ad03e4">
      <Terms xmlns="http://schemas.microsoft.com/office/infopath/2007/PartnerControls">
        <TermInfo xmlns="http://schemas.microsoft.com/office/infopath/2007/PartnerControls">
          <TermName xmlns="http://schemas.microsoft.com/office/infopath/2007/PartnerControls">Applications</TermName>
          <TermId xmlns="http://schemas.microsoft.com/office/infopath/2007/PartnerControls">78bbd034-c1ac-4e17-83de-6c0a3e5e514a</TermId>
        </TermInfo>
      </Terms>
    </m02c691f3efa402dab5cbaa8c240a9e7>
    <_vti_ItemDeclaredRecord xmlns="7949645d-9bd8-4ff8-bb5d-9f1be4ad03e4" xsi:nil="true"/>
    <h1f8bb4843d6459a8b809123185593c7 xmlns="7949645d-9bd8-4ff8-bb5d-9f1be4ad03e4">
      <Terms xmlns="http://schemas.microsoft.com/office/infopath/2007/PartnerControls">
        <TermInfo xmlns="http://schemas.microsoft.com/office/infopath/2007/PartnerControls">
          <TermName xmlns="http://schemas.microsoft.com/office/infopath/2007/PartnerControls">006</TermName>
          <TermId xmlns="http://schemas.microsoft.com/office/infopath/2007/PartnerControls">e3e023c2-d3de-46e2-9b59-1ca053d0af6d</TermId>
        </TermInfo>
      </Terms>
    </h1f8bb4843d6459a8b809123185593c7>
    <TaxCatchAll xmlns="7949645d-9bd8-4ff8-bb5d-9f1be4ad03e4">
      <Value>12</Value>
      <Value>4</Value>
      <Value>45</Value>
      <Value>1</Value>
    </TaxCatchAll>
    <eDocs_eFileName xmlns="7949645d-9bd8-4ff8-bb5d-9f1be4ad03e4">AGDP006-001-2025</eDocs_eFileName>
    <mbbd3fafa5ab4e5eb8a6a5e099cef439 xmlns="7949645d-9bd8-4ff8-bb5d-9f1be4ad03e4">
      <Terms xmlns="http://schemas.microsoft.com/office/infopath/2007/PartnerControls">
        <TermInfo xmlns="http://schemas.microsoft.com/office/infopath/2007/PartnerControls">
          <TermName xmlns="http://schemas.microsoft.com/office/infopath/2007/PartnerControls">Restrictive</TermName>
          <TermId xmlns="http://schemas.microsoft.com/office/infopath/2007/PartnerControls">b6cdb86d-2ce3-48f9-be6c-29b64bc9cca9</TermId>
        </TermInfo>
      </Terms>
    </mbbd3fafa5ab4e5eb8a6a5e099cef439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eDocument" ma:contentTypeID="0x0101000BC94875665D404BB1351B53C41FD2C000454A976252ECCF418AA3CD3BA63280E9" ma:contentTypeVersion="253" ma:contentTypeDescription="" ma:contentTypeScope="" ma:versionID="42e259e29ec7461db76a6af85c706cfd">
  <xsd:schema xmlns:xsd="http://www.w3.org/2001/XMLSchema" xmlns:xs="http://www.w3.org/2001/XMLSchema" xmlns:p="http://schemas.microsoft.com/office/2006/metadata/properties" xmlns:ns2="7949645d-9bd8-4ff8-bb5d-9f1be4ad03e4" targetNamespace="http://schemas.microsoft.com/office/2006/metadata/properties" ma:root="true" ma:fieldsID="fb0d4569ae6f4d18a2923da74cd8a2c5" ns2:_="">
    <xsd:import namespace="7949645d-9bd8-4ff8-bb5d-9f1be4ad03e4"/>
    <xsd:element name="properties">
      <xsd:complexType>
        <xsd:sequence>
          <xsd:element name="documentManagement">
            <xsd:complexType>
              <xsd:all>
                <xsd:element ref="ns2:_vti_ItemDeclaredRecord" minOccurs="0"/>
                <xsd:element ref="ns2:eDocs_FileStatus"/>
                <xsd:element ref="ns2:eDocs_eFileName" minOccurs="0"/>
                <xsd:element ref="ns2:TaxCatchAll" minOccurs="0"/>
                <xsd:element ref="ns2:TaxCatchAllLabel" minOccurs="0"/>
                <xsd:element ref="ns2:h1f8bb4843d6459a8b809123185593c7" minOccurs="0"/>
                <xsd:element ref="ns2:nb1b8a72855341e18dd75ce464e281f2" minOccurs="0"/>
                <xsd:element ref="ns2:m02c691f3efa402dab5cbaa8c240a9e7" minOccurs="0"/>
                <xsd:element ref="ns2:mbbd3fafa5ab4e5eb8a6a5e099cef439" minOccurs="0"/>
                <xsd:element ref="ns2:fbaa881fc4ae443f9fdafbdd527793d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49645d-9bd8-4ff8-bb5d-9f1be4ad03e4" elementFormDefault="qualified">
    <xsd:import namespace="http://schemas.microsoft.com/office/2006/documentManagement/types"/>
    <xsd:import namespace="http://schemas.microsoft.com/office/infopath/2007/PartnerControls"/>
    <xsd:element name="_vti_ItemDeclaredRecord" ma:index="2" nillable="true" ma:displayName="Declared Record" ma:hidden="true" ma:internalName="_vti_ItemDeclaredRecord">
      <xsd:simpleType>
        <xsd:restriction base="dms:DateTime"/>
      </xsd:simpleType>
    </xsd:element>
    <xsd:element name="eDocs_FileStatus" ma:index="5" ma:displayName="Status" ma:default="Live" ma:format="Dropdown" ma:indexed="true" ma:internalName="eDocs_FileStatus">
      <xsd:simpleType>
        <xsd:restriction base="dms:Choice">
          <xsd:enumeration value="Live"/>
          <xsd:enumeration value="Archived"/>
          <xsd:enumeration value="PendingLive"/>
          <xsd:enumeration value="PendingArchived"/>
          <xsd:enumeration value="Cancelled"/>
          <xsd:enumeration value="SentToNationalArchives"/>
        </xsd:restriction>
      </xsd:simpleType>
    </xsd:element>
    <xsd:element name="eDocs_eFileName" ma:index="8" nillable="true" ma:displayName="eFile Reference" ma:indexed="true" ma:internalName="eDocs_eFileName" ma:readOnly="false">
      <xsd:simpleType>
        <xsd:restriction base="dms:Text"/>
      </xsd:simpleType>
    </xsd:element>
    <xsd:element name="TaxCatchAll" ma:index="9" nillable="true" ma:displayName="Taxonomy Catch All Column" ma:hidden="true" ma:list="{827ff252-979f-4381-b5be-2b1f16e050b2}" ma:internalName="TaxCatchAll" ma:showField="CatchAllData" ma:web="7949645d-9bd8-4ff8-bb5d-9f1be4ad03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827ff252-979f-4381-b5be-2b1f16e050b2}" ma:internalName="TaxCatchAllLabel" ma:readOnly="true" ma:showField="CatchAllDataLabel" ma:web="7949645d-9bd8-4ff8-bb5d-9f1be4ad03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h1f8bb4843d6459a8b809123185593c7" ma:index="13" nillable="true" ma:taxonomy="true" ma:internalName="h1f8bb4843d6459a8b809123185593c7" ma:taxonomyFieldName="eDocs_Series" ma:displayName="Series" ma:readOnly="false" ma:default="-1;#006|e3e023c2-d3de-46e2-9b59-1ca053d0af6d" ma:fieldId="{11f8bb48-43d6-459a-8b80-9123185593c7}" ma:sspId="87756160-f8ee-46a7-91df-edd1842c3c20" ma:termSetId="d1487d56-a514-44f1-aca8-ee79458ab65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b1b8a72855341e18dd75ce464e281f2" ma:index="15" nillable="true" ma:taxonomy="true" ma:internalName="nb1b8a72855341e18dd75ce464e281f2" ma:taxonomyFieldName="eDocs_Year" ma:displayName="Year" ma:readOnly="false" ma:fieldId="{7b1b8a72-8553-41e1-8dd7-5ce464e281f2}" ma:sspId="87756160-f8ee-46a7-91df-edd1842c3c20" ma:termSetId="acc59e8e-1c4e-4c17-97cb-7d948317724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02c691f3efa402dab5cbaa8c240a9e7" ma:index="18" nillable="true" ma:taxonomy="true" ma:internalName="m02c691f3efa402dab5cbaa8c240a9e7" ma:taxonomyFieldName="eDocs_FileTopics" ma:displayName="File Topics" ma:readOnly="false" ma:fieldId="{602c691f-3efa-402d-ab5c-baa8c240a9e7}" ma:taxonomyMulti="true" ma:sspId="87756160-f8ee-46a7-91df-edd1842c3c20" ma:termSetId="2a80a88b-4c55-40ff-9016-0785973828b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bbd3fafa5ab4e5eb8a6a5e099cef439" ma:index="20" nillable="true" ma:taxonomy="true" ma:internalName="mbbd3fafa5ab4e5eb8a6a5e099cef439" ma:taxonomyFieldName="eDocs_SecurityClassification" ma:displayName="Security Classification" ma:readOnly="false" ma:default="-1;#Restrictive|b6cdb86d-2ce3-48f9-be6c-29b64bc9cca9" ma:fieldId="{6bbd3faf-a5ab-4e5e-b8a6-a5e099cef439}" ma:sspId="87756160-f8ee-46a7-91df-edd1842c3c20" ma:termSetId="b6ed839a-487e-4da7-8327-e934f239e0b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baa881fc4ae443f9fdafbdd527793df" ma:index="22" nillable="true" ma:taxonomy="true" ma:internalName="fbaa881fc4ae443f9fdafbdd527793df" ma:taxonomyFieldName="eDocs_DocumentTopics" ma:displayName="Document Topics" ma:fieldId="{fbaa881f-c4ae-443f-9fda-fbdd527793df}" ma:taxonomyMulti="true" ma:sspId="87756160-f8ee-46a7-91df-edd1842c3c20" ma:termSetId="2a80a88b-4c55-40ff-9016-0785973828b0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index="0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078DB0-A188-41B9-B4B9-D722C303F25D}">
  <ds:schemaRefs>
    <ds:schemaRef ds:uri="http://schemas.microsoft.com/office/2006/metadata/properties"/>
    <ds:schemaRef ds:uri="http://schemas.microsoft.com/office/infopath/2007/PartnerControls"/>
    <ds:schemaRef ds:uri="7949645d-9bd8-4ff8-bb5d-9f1be4ad03e4"/>
  </ds:schemaRefs>
</ds:datastoreItem>
</file>

<file path=customXml/itemProps2.xml><?xml version="1.0" encoding="utf-8"?>
<ds:datastoreItem xmlns:ds="http://schemas.openxmlformats.org/officeDocument/2006/customXml" ds:itemID="{DBEADB86-B242-438B-BCE5-145F4F6D12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49645d-9bd8-4ff8-bb5d-9f1be4ad03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6022AB-D4AA-4979-AA98-D7A7C62D6C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Doyle, Fran</dc:creator>
  <cp:keywords/>
  <dc:description/>
  <cp:lastModifiedBy>Corless, Nicola</cp:lastModifiedBy>
  <cp:revision/>
  <dcterms:created xsi:type="dcterms:W3CDTF">2025-12-10T19:39:35Z</dcterms:created>
  <dcterms:modified xsi:type="dcterms:W3CDTF">2025-12-22T16:30:50Z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0x0101000BC94875665D404BB1351B53C41FD2C000454A976252ECCF418AA3CD3BA63280E9</vt:lpwstr>
  </property>
  <property fmtid="{D5CDD505-2E9C-101B-9397-08002B2CF9AE}" pid="3" name="eDocs_SecurityClassification">
    <vt:lpwstr>4;#Restrictive|b6cdb86d-2ce3-48f9-be6c-29b64bc9cca9</vt:lpwstr>
  </property>
  <property fmtid="{D5CDD505-2E9C-101B-9397-08002B2CF9AE}" pid="4" name="eDocs_Series">
    <vt:lpwstr>1;#006|e3e023c2-d3de-46e2-9b59-1ca053d0af6d</vt:lpwstr>
  </property>
  <property fmtid="{D5CDD505-2E9C-101B-9397-08002B2CF9AE}" pid="5" name="eDocs_Year">
    <vt:lpwstr>45;#2025|c1a73396-4f8f-4883-a828-42fd5e3f367d</vt:lpwstr>
  </property>
  <property fmtid="{D5CDD505-2E9C-101B-9397-08002B2CF9AE}" pid="6" name="eDocs_FileTopics">
    <vt:lpwstr>12;#Applications|78bbd034-c1ac-4e17-83de-6c0a3e5e514a</vt:lpwstr>
  </property>
  <property fmtid="{D5CDD505-2E9C-101B-9397-08002B2CF9AE}" pid="7" name="eDocs_DocumentTopics">
    <vt:lpwstr/>
  </property>
  <property fmtid="{D5CDD505-2E9C-101B-9397-08002B2CF9AE}" pid="8" name="ge25f6a3ef6f42d4865685f2a74bf8c7">
    <vt:lpwstr/>
  </property>
  <property fmtid="{D5CDD505-2E9C-101B-9397-08002B2CF9AE}" pid="9" name="eDocs_RetentionPeriodTerm">
    <vt:lpwstr/>
  </property>
  <property fmtid="{D5CDD505-2E9C-101B-9397-08002B2CF9AE}" pid="10" name="SharedWithUsers">
    <vt:lpwstr>812;#Savage, Paul</vt:lpwstr>
  </property>
</Properties>
</file>